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12" documentId="13_ncr:1_{F6CB121F-512D-4AA6-A0C1-0FB36C537598}" xr6:coauthVersionLast="47" xr6:coauthVersionMax="47" xr10:uidLastSave="{85129F4F-AAD6-457F-91D3-FA6BD9E2D458}"/>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<sst xmlns="http://schemas.openxmlformats.org/spreadsheetml/2006/main" count="179035" uniqueCount="39108">
  <si>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</si>
  <si>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</si>
  <si>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</si>
  <si>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</si>
  <si>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</si>
  <si>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</si>
  <si>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</si>
  <si>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</si>
  <si>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</si>
  <si>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</si>
  <si>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</si>
  <si>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</si>
  <si>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</si>
  <si>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</si>
  <si>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</si>
  <si>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</si>
  <si>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</si>
  <si>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</si>
  <si>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</si>
  <si>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</si>
  <si>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</si>
  <si>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</si>
  <si>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</si>
  <si>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</si>
  <si>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</si>
  <si>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</si>
  <si>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</si>
  <si>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</si>
  <si>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</si>
  <si>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</si>
  <si>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</si>
  <si>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</si>
  <si>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</si>
  <si>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</si>
  <si>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</si>
  <si>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</si>
  <si>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</si>
  <si>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</si>
  <si>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</si>
  <si>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</si>
  <si>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</si>
  <si>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</si>
  <si>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</si>
  <si>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</si>
  <si>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</si>
  <si>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</si>
  <si>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</si>
  <si>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</si>
  <si>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</si>
  <si>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</si>
  <si>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</si>
  <si>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</si>
  <si>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</si>
  <si>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</si>
  <si>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</si>
  <si>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</si>
  <si>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</si>
  <si>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</si>
  <si>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</si>
  <si>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</si>
  <si>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</si>
  <si>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</si>
  <si>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</si>
  <si>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</si>
  <si>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</si>
  <si>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</si>
  <si>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</si>
  <si>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</si>
  <si>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</si>
  <si>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</si>
  <si>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</si>
  <si>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</si>
  <si>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</si>
  <si>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</si>
  <si>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</si>
  <si>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</si>
  <si>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</si>
  <si>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</si>
  <si>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</si>
  <si>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</si>
  <si>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</si>
  <si>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</si>
  <si>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</si>
  <si>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</si>
  <si>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</si>
  <si>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</si>
  <si>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</si>
  <si>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</si>
  <si>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</si>
  <si>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</si>
  <si>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</si>
  <si>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</si>
  <si>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</si>
  <si>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</si>
  <si>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</si>
  <si>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</si>
  <si>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</si>
  <si>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</si>
  <si>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</si>
  <si>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</si>
  <si>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</si>
  <si>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</si>
  <si>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</si>
  <si>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</si>
  <si>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</si>
  <si>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</si>
  <si>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</si>
  <si>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</si>
  <si>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</si>
  <si>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</si>
  <si>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</si>
  <si>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</si>
  <si>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</si>
  <si>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</si>
  <si>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</si>
  <si>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</si>
  <si>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</si>
  <si>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</si>
  <si>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</si>
  <si>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</si>
  <si>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</si>
  <si>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</si>
  <si>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</si>
  <si>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</si>
  <si>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</si>
  <si>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</si>
  <si>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</si>
  <si>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</si>
  <si>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</si>
  <si>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</si>
  <si>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</si>
  <si>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</si>
  <si>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</si>
  <si>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</si>
  <si>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</si>
  <si>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</si>
  <si>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</si>
  <si>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</si>
  <si>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</si>
  <si>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</si>
  <si>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</si>
  <si>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</si>
  <si>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</si>
  <si>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</si>
  <si>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</si>
  <si>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</si>
  <si>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</si>
  <si>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</si>
  <si>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</si>
  <si>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</si>
  <si>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</si>
  <si>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</si>
  <si>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</si>
  <si>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</si>
  <si>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</si>
  <si>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</si>
  <si>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</si>
  <si>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</si>
  <si>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</si>
  <si>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</si>
  <si>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</si>
  <si>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</si>
  <si>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</si>
  <si>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</si>
  <si>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</si>
  <si>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</si>
  <si>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</si>
  <si>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</si>
  <si>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</si>
  <si>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</si>
  <si>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</si>
  <si>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</si>
  <si>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</si>
  <si>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</si>
  <si>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</si>
  <si>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</si>
  <si>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</si>
  <si>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</si>
  <si>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</si>
  <si>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</si>
  <si>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</si>
  <si>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</si>
  <si>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</si>
  <si>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</si>
  <si>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</si>
  <si>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</si>
  <si>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</si>
  <si>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</si>
  <si>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</si>
  <si>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</si>
  <si>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</si>
  <si>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</si>
  <si>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</si>
  <si>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</si>
  <si>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</si>
  <si>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</si>
  <si>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</si>
  <si>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</si>
  <si>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</si>
  <si>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</si>
  <si>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</si>
  <si>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</si>
  <si>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</si>
  <si>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</si>
  <si>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</si>
  <si>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</si>
  <si>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</si>
  <si>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</si>
  <si>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</si>
  <si>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</si>
  <si>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</si>
  <si>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</si>
  <si>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</si>
  <si>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</si>
  <si>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</si>
  <si>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</si>
  <si>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</si>
  <si>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</si>
  <si>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</si>
  <si>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</si>
  <si>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</si>
  <si>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</si>
  <si>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</si>
  <si>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</si>
  <si>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</si>
  <si>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</si>
  <si>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</si>
  <si>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</si>
  <si>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</si>
  <si>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</si>
  <si>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</si>
  <si>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</si>
  <si>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</si>
  <si>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</si>
  <si>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</si>
  <si>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</si>
  <si>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</si>
  <si>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</si>
  <si>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</si>
  <si>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</si>
  <si>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</si>
  <si>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</si>
  <si>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</si>
  <si>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</si>
  <si>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</si>
  <si>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</si>
  <si>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</si>
  <si>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</si>
  <si>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</si>
  <si>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</si>
  <si>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</si>
  <si>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</si>
  <si>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</si>
  <si>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</si>
  <si>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</si>
  <si>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</si>
  <si>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</si>
  <si>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</si>
  <si>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</si>
  <si>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</si>
  <si>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</si>
  <si>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</si>
  <si>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</si>
  <si>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</si>
  <si>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</si>
  <si>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</si>
  <si>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</si>
  <si>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</si>
  <si>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</si>
  <si>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</si>
  <si>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</si>
  <si>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</si>
  <si>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</si>
  <si>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</si>
  <si>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</si>
  <si>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</si>
  <si>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</si>
  <si>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</si>
  <si>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</si>
  <si>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</si>
  <si>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</si>
  <si>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</si>
  <si>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</si>
  <si>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</si>
  <si>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</si>
  <si>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</si>
  <si>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</si>
  <si>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</si>
  <si>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</si>
  <si>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</si>
  <si>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</si>
  <si>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</si>
  <si>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</si>
  <si>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</si>
  <si>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</si>
  <si>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</si>
  <si>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</si>
  <si>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</si>
  <si>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</si>
  <si>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</si>
  <si>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</si>
  <si>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</si>
  <si>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</si>
  <si>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</si>
  <si>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</si>
  <si>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</si>
  <si>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</si>
  <si>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</si>
  <si>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</si>
  <si>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</si>
  <si>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</si>
  <si>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</si>
  <si>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</si>
  <si>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</si>
  <si>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</si>
  <si>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</si>
  <si>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</si>
  <si>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</si>
  <si>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</si>
  <si>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</si>
  <si>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</si>
  <si>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</si>
  <si>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</si>
  <si>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</si>
  <si>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</si>
  <si>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</si>
  <si>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</si>
  <si>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</si>
  <si>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</si>
  <si>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</si>
  <si>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</si>
  <si>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</si>
  <si>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</si>
  <si>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</si>
  <si>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</si>
  <si>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</si>
  <si>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</si>
  <si>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</si>
  <si>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</si>
  <si>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</si>
  <si>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</si>
  <si>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</si>
  <si>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</si>
  <si>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</si>
  <si>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</si>
  <si>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</si>
  <si>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</si>
  <si>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</si>
  <si>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</si>
  <si>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</si>
  <si>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</si>
  <si>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</si>
  <si>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</si>
  <si>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</si>
  <si>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</si>
  <si>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</si>
  <si>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</si>
  <si>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</si>
  <si>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</si>
  <si>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</si>
  <si>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</si>
  <si>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</si>
  <si>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</si>
  <si>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</si>
  <si>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</si>
  <si>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</si>
  <si>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</si>
  <si>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</si>
  <si>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</si>
  <si>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</si>
  <si>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</si>
  <si>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</si>
  <si>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</si>
  <si>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</si>
  <si>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</si>
  <si>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</si>
  <si>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</si>
  <si>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</si>
  <si>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</si>
  <si>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</si>
  <si>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</si>
  <si>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</si>
  <si>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</si>
  <si>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</si>
  <si>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</si>
  <si>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</si>
  <si>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</si>
  <si>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</si>
  <si>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</si>
  <si>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</si>
  <si>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</si>
  <si>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</si>
  <si>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</si>
  <si>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</si>
  <si>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</si>
  <si>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</si>
  <si>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</si>
  <si>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</si>
  <si>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</si>
  <si>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</si>
  <si>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</si>
  <si>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</si>
  <si>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</si>
  <si>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</si>
  <si>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</si>
  <si>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</si>
  <si>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</si>
  <si>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</si>
  <si>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</si>
  <si>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</si>
  <si>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</si>
  <si>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</si>
  <si>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</si>
  <si>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</si>
  <si>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</si>
  <si>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</si>
  <si>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</si>
  <si>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</si>
  <si>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</si>
  <si>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</si>
  <si>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</si>
  <si>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</si>
  <si>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</si>
  <si>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</si>
  <si>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</si>
  <si>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</si>
  <si>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</si>
  <si>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</si>
  <si>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</si>
  <si>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</si>
  <si>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</si>
  <si>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</si>
  <si>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</si>
  <si>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</si>
  <si>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</si>
  <si>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</si>
  <si>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</si>
  <si>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</si>
  <si>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</si>
  <si>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</si>
  <si>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</si>
  <si>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</si>
  <si>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</si>
  <si>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</si>
  <si>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</si>
  <si>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</si>
  <si>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</si>
  <si>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</si>
  <si>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</si>
  <si>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</si>
  <si>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</si>
  <si>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</si>
  <si>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</si>
  <si>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</si>
  <si>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</si>
  <si>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</si>
  <si>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</si>
  <si>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</si>
  <si>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</si>
  <si>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</si>
  <si>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</si>
  <si>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</si>
  <si>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</si>
  <si>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</si>
  <si>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</si>
  <si>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</si>
  <si>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</si>
  <si>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</si>
  <si>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</si>
  <si>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</si>
  <si>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</si>
  <si>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</si>
  <si>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</si>
  <si>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</si>
  <si>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</si>
  <si>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</si>
  <si>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</si>
  <si>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</si>
  <si>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</si>
  <si>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</si>
  <si>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</si>
  <si>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</si>
  <si>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</si>
  <si>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</si>
  <si>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</si>
  <si>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</si>
  <si>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</si>
  <si>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</si>
  <si>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</si>
  <si>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</si>
  <si>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</si>
  <si>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</si>
  <si>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</si>
  <si>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</si>
  <si>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</si>
  <si>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</si>
  <si>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</si>
  <si>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</si>
  <si>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</si>
  <si>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</si>
  <si>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</si>
  <si>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</si>
  <si>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</si>
  <si>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</si>
  <si>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</si>
  <si>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</si>
  <si>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</si>
  <si>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</si>
  <si>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</si>
  <si>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</si>
  <si>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</si>
  <si>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</si>
  <si>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</si>
  <si>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</si>
  <si>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</si>
  <si>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</si>
  <si>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</si>
  <si>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</si>
  <si>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</si>
  <si>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</si>
  <si>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</si>
  <si>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</si>
  <si>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</si>
  <si>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</si>
  <si>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</si>
  <si>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</si>
  <si>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</si>
  <si>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</si>
  <si>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</si>
  <si>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</si>
  <si>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</si>
  <si>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</si>
  <si>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</si>
  <si>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</si>
  <si>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</si>
  <si>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</si>
  <si>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</si>
  <si>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</si>
  <si>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</si>
  <si>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</si>
  <si>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</si>
  <si>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</si>
  <si>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</si>
  <si>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</si>
  <si>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</si>
  <si>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</si>
  <si>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</si>
  <si>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</si>
  <si>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</si>
  <si>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</si>
  <si>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</si>
  <si>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</si>
  <si>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</si>
  <si>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</si>
  <si>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</si>
  <si>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</si>
  <si>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</si>
  <si>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</si>
  <si>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</si>
  <si>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</si>
  <si>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</si>
  <si>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</si>
  <si>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</si>
  <si>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</si>
  <si>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</si>
  <si>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</si>
  <si>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</si>
  <si>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</si>
  <si>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</si>
  <si>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</si>
  <si>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</si>
  <si>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</si>
  <si>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</si>
  <si>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</si>
  <si>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</si>
  <si>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</si>
  <si>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</si>
  <si>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</si>
  <si>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</si>
  <si>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</si>
  <si>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</si>
  <si>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</si>
  <si>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</si>
  <si>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</si>
  <si>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</si>
  <si>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</si>
  <si>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</si>
  <si>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</si>
  <si>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</si>
  <si>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</si>
  <si>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</si>
  <si>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</si>
  <si>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</si>
  <si>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</si>
  <si>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</si>
  <si>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</si>
  <si>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</si>
  <si>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</si>
  <si>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</si>
  <si>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</si>
  <si>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</si>
  <si>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</si>
  <si>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</si>
  <si>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</si>
  <si>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</si>
  <si>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</si>
  <si>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</si>
  <si>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</si>
  <si>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</si>
  <si>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</si>
  <si>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</si>
  <si>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</si>
  <si>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</si>
  <si>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</si>
  <si>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</si>
  <si>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</si>
  <si>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</si>
  <si>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</si>
  <si>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</si>
  <si>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</si>
  <si>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</si>
  <si>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</si>
  <si>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</si>
  <si>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</si>
  <si>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</si>
  <si>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</si>
  <si>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</si>
  <si>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</si>
  <si>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</si>
  <si>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</si>
  <si>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</si>
  <si>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</si>
  <si>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</si>
  <si>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</si>
  <si>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</si>
  <si>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</si>
  <si>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</si>
  <si>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</si>
  <si>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</si>
  <si>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</si>
  <si>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</si>
  <si>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</si>
  <si>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</si>
  <si>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</si>
  <si>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</si>
  <si>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</si>
  <si>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</si>
  <si>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</si>
  <si>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</si>
  <si>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</si>
  <si>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</si>
  <si>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</si>
  <si>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</si>
  <si>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</si>
  <si>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</si>
  <si>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</si>
  <si>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</si>
  <si>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</si>
  <si>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</si>
  <si>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</si>
  <si>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</si>
  <si>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</si>
  <si>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</si>
  <si>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</si>
  <si>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</si>
  <si>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</si>
  <si>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</si>
  <si>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</si>
  <si>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</si>
  <si>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</si>
  <si>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</si>
  <si>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</si>
  <si>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</si>
  <si>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</si>
  <si>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</si>
  <si>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</si>
  <si>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</si>
  <si>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</si>
  <si>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</si>
  <si>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</si>
  <si>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</si>
  <si>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</si>
  <si>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</si>
  <si>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</si>
  <si>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</si>
  <si>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</si>
  <si>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</si>
  <si>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</si>
  <si>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</si>
  <si>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</si>
  <si>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</si>
  <si>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</si>
  <si>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</si>
  <si>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</si>
  <si>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</si>
  <si>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</si>
  <si>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</si>
  <si>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</si>
  <si>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</si>
  <si>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</si>
  <si>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</si>
  <si>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</si>
  <si>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</si>
  <si>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</si>
  <si>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</si>
  <si>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</si>
  <si>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</si>
  <si>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</si>
  <si>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</si>
  <si>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</si>
  <si>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</si>
  <si>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</si>
  <si>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</si>
  <si>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</si>
  <si>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</si>
  <si>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</si>
  <si>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</si>
  <si>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</si>
  <si>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</si>
  <si>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</si>
  <si>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</si>
  <si>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</si>
  <si>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</si>
  <si>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</si>
  <si>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</si>
  <si>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</si>
  <si>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</si>
  <si>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</si>
  <si>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</si>
  <si>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</si>
  <si>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</si>
  <si>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</si>
  <si>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</si>
  <si>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</si>
  <si>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</si>
  <si>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</si>
  <si>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</si>
  <si>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</si>
  <si>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</si>
  <si>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</si>
  <si>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</si>
  <si>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</si>
  <si>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</si>
  <si>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</si>
  <si>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</si>
  <si>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</si>
  <si>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</si>
  <si>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</si>
  <si>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</si>
  <si>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</si>
  <si>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</si>
  <si>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</si>
  <si>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</si>
  <si>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</si>
  <si>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</si>
  <si>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</si>
  <si>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</si>
  <si>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</si>
  <si>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</si>
  <si>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</si>
  <si>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</si>
  <si>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</si>
  <si>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</si>
  <si>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</si>
  <si>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</si>
  <si>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</si>
  <si>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</si>
  <si>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</si>
  <si>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</si>
  <si>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</si>
  <si>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</si>
  <si>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</si>
  <si>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</si>
  <si>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</si>
  <si>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</si>
  <si>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</si>
  <si>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</si>
  <si>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</si>
  <si>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</si>
  <si>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</si>
  <si>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</si>
  <si>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</si>
  <si>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</si>
  <si>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</si>
  <si>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</si>
  <si>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</si>
  <si>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</si>
  <si>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</si>
  <si>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</si>
  <si>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</si>
  <si>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</si>
  <si>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</si>
  <si>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</si>
  <si>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</si>
  <si>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</si>
  <si>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</si>
  <si>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</si>
  <si>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</si>
  <si>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</si>
  <si>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</si>
  <si>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</si>
  <si>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</si>
  <si>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</si>
  <si>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</si>
  <si>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</si>
  <si>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</si>
  <si>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</si>
  <si>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</si>
  <si>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</si>
  <si>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</si>
  <si>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</si>
  <si>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</si>
  <si>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</si>
  <si>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</si>
  <si>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</si>
  <si>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</si>
  <si>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</si>
  <si>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</si>
  <si>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</si>
  <si>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</si>
  <si>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</si>
  <si>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</si>
  <si>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</si>
  <si>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</si>
  <si>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</si>
  <si>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</si>
  <si>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</si>
  <si>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</si>
  <si>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</si>
  <si>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</si>
  <si>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</si>
  <si>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</si>
  <si>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</si>
  <si>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</si>
  <si>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</si>
  <si>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</si>
  <si>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</si>
  <si>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</si>
  <si>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</si>
  <si>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</si>
  <si>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</si>
  <si>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</si>
  <si>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</si>
  <si>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</si>
  <si>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</si>
  <si>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</si>
  <si>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</si>
  <si>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</si>
  <si>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</si>
  <si>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</si>
  <si>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</si>
  <si>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</si>
  <si>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</si>
  <si>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</si>
  <si>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</si>
  <si>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</si>
  <si>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</si>
  <si>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</si>
  <si>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</si>
  <si>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</si>
  <si>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</si>
  <si>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</si>
  <si>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</si>
  <si>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</si>
  <si>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</si>
  <si>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</si>
  <si>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</si>
  <si>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</si>
  <si>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</si>
  <si>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</si>
  <si>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</si>
  <si>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</si>
  <si>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</si>
  <si>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</si>
  <si>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</si>
  <si>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</si>
  <si>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</si>
  <si>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</si>
  <si>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</si>
  <si>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</si>
  <si>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</si>
  <si>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</si>
  <si>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</si>
  <si>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</si>
  <si>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</si>
  <si>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</si>
  <si>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</si>
  <si>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</si>
  <si>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</si>
  <si>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</si>
  <si>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</si>
  <si>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</si>
  <si>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</si>
  <si>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</si>
  <si>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</si>
  <si>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</si>
  <si>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</si>
  <si>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</si>
  <si>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</si>
  <si>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</si>
  <si>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</si>
  <si>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</si>
  <si>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</si>
  <si>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</si>
  <si>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</si>
  <si>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</si>
  <si>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</si>
  <si>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</si>
  <si>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</si>
  <si>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</si>
  <si>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</si>
  <si>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</si>
  <si>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</si>
  <si>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</si>
  <si>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</si>
  <si>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</si>
  <si>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</si>
  <si>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</si>
  <si>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</si>
  <si>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</si>
  <si>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</si>
  <si>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</si>
  <si>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</si>
  <si>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</si>
  <si>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</si>
  <si>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</si>
  <si>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</si>
  <si>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</si>
  <si>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</si>
  <si>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</si>
  <si>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</si>
  <si>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</si>
  <si>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</si>
  <si>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</si>
  <si>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</si>
  <si>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</si>
  <si>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</si>
  <si>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</si>
  <si>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</si>
  <si>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</si>
  <si>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</si>
  <si>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</si>
  <si>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</si>
  <si>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</si>
  <si>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</si>
  <si>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</si>
  <si>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</si>
  <si>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</si>
  <si>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</si>
  <si>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</si>
  <si>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</si>
  <si>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</si>
  <si>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</si>
  <si>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</si>
  <si>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</si>
  <si>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</si>
  <si>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</si>
  <si>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</si>
  <si>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</si>
  <si>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</si>
  <si>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</si>
  <si>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</si>
  <si>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</si>
  <si>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</si>
  <si>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</si>
  <si>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</si>
  <si>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</si>
  <si>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</si>
  <si>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</si>
  <si>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</si>
  <si>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</si>
  <si>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</si>
  <si>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</si>
  <si>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</si>
  <si>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</si>
  <si>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</si>
  <si>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</si>
  <si>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</si>
  <si>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</si>
  <si>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</si>
  <si>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</si>
  <si>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</si>
  <si>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</si>
  <si>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</si>
  <si>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</si>
  <si>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</si>
  <si>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</si>
  <si>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</si>
  <si>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</si>
  <si>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</si>
  <si>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</si>
  <si>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</si>
  <si>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</si>
  <si>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</si>
  <si>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</si>
  <si>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</si>
  <si>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</si>
  <si>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</si>
  <si>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</si>
  <si>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</si>
  <si>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</si>
  <si>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</si>
  <si>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</si>
  <si>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</si>
  <si>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</si>
  <si>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</si>
  <si>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</si>
  <si>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</si>
  <si>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</si>
  <si>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</si>
  <si>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</si>
  <si>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</si>
  <si>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</si>
  <si>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</si>
  <si>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</si>
  <si>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</si>
  <si>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</si>
  <si>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</si>
  <si>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</si>
  <si>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</si>
  <si>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</si>
  <si>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</si>
  <si>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</si>
  <si>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</si>
  <si>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</si>
  <si>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</si>
  <si>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</si>
  <si>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</si>
  <si>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</si>
  <si>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</si>
  <si>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</si>
  <si>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</si>
  <si>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</si>
  <si>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</si>
  <si>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</si>
  <si>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</si>
  <si>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</si>
  <si>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</si>
  <si>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</si>
  <si>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</si>
  <si>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</si>
  <si>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</si>
  <si>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</si>
  <si>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</si>
  <si>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</si>
  <si>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</si>
  <si>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</si>
  <si>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</si>
  <si>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</si>
  <si>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</si>
  <si>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</si>
  <si>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</si>
  <si>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</si>
  <si>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</si>
  <si>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</si>
  <si>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</si>
  <si>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</si>
  <si>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</si>
  <si>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</si>
  <si>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</si>
  <si>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</si>
  <si>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</si>
  <si>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</si>
  <si>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</si>
  <si>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</si>
  <si>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</si>
  <si>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</si>
  <si>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</si>
  <si>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</si>
  <si>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</si>
  <si>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</si>
  <si>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</si>
  <si>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</si>
  <si>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</si>
  <si>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</si>
  <si>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</si>
  <si>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</si>
  <si>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</si>
  <si>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</si>
  <si>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</si>
  <si>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</si>
  <si>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</si>
  <si>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</si>
  <si>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</si>
  <si>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</si>
  <si>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</si>
  <si>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</si>
  <si>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</si>
  <si>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</si>
  <si>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</si>
  <si>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</si>
  <si>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</si>
  <si>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</si>
  <si>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</si>
  <si>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</si>
  <si>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</si>
  <si>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</si>
  <si>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</si>
  <si>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</si>
  <si>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</si>
  <si>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</si>
  <si>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</si>
  <si>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</si>
  <si>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</si>
  <si>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</si>
  <si>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</si>
  <si>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</si>
  <si>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</si>
  <si>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</si>
  <si>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</si>
  <si>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</si>
  <si>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</si>
  <si>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</si>
  <si>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</si>
  <si>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</si>
  <si>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</si>
  <si>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</si>
  <si>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</si>
  <si>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</si>
  <si>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</si>
  <si>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</si>
  <si>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</si>
  <si>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</si>
  <si>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</si>
  <si>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</si>
  <si>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</si>
  <si>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</si>
  <si>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</si>
  <si>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</si>
  <si>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</si>
  <si>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</si>
  <si>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</si>
  <si>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</si>
  <si>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</si>
  <si>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</si>
  <si>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</si>
  <si>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</si>
  <si>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</si>
  <si>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</si>
  <si>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</si>
  <si>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</si>
  <si>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</si>
  <si>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</si>
  <si>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</si>
  <si>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</si>
  <si>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</si>
  <si>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</si>
  <si>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</si>
  <si>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</si>
  <si>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</si>
  <si>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</si>
  <si>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</si>
  <si>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</si>
  <si>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</si>
  <si>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</si>
  <si>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</si>
  <si>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</si>
  <si>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</si>
  <si>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</si>
  <si>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</si>
  <si>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</si>
  <si>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</si>
  <si>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</si>
  <si>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</si>
  <si>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</si>
  <si>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</si>
  <si>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</si>
  <si>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</si>
  <si>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</si>
  <si>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</si>
  <si>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</si>
  <si>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</si>
  <si>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</si>
  <si>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</si>
  <si>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</si>
  <si>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</si>
  <si>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</si>
  <si>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</si>
  <si>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</si>
  <si>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</si>
  <si>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</si>
  <si>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</si>
  <si>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</si>
  <si>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</si>
  <si>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</si>
  <si>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</si>
  <si>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</si>
  <si>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</si>
  <si>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</si>
  <si>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</si>
  <si>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</si>
  <si>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</si>
  <si>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</si>
  <si>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</si>
  <si>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</si>
  <si>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</si>
  <si>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</si>
  <si>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</si>
  <si>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</si>
  <si>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</si>
  <si>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</si>
  <si>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</si>
  <si>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</si>
  <si>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</si>
  <si>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</si>
  <si>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</si>
  <si>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</si>
  <si>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</si>
  <si>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</si>
  <si>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</si>
  <si>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</si>
  <si>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</si>
  <si>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</si>
  <si>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</si>
  <si>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</si>
  <si>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</si>
  <si>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</si>
  <si>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</si>
  <si>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</si>
  <si>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</si>
  <si>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</si>
  <si>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</si>
  <si>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</si>
  <si>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</si>
  <si>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</si>
  <si>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</si>
  <si>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</si>
  <si>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</si>
  <si>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</si>
  <si>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</si>
  <si>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</si>
  <si>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</si>
  <si>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</si>
  <si>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</si>
  <si>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</si>
  <si>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</si>
  <si>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</si>
  <si>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</si>
  <si>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</si>
  <si>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</si>
  <si>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</si>
  <si>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</si>
  <si>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</si>
  <si>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</si>
  <si>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</si>
  <si>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</si>
  <si>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</si>
  <si>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</si>
  <si>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</si>
  <si>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</si>
  <si>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</si>
  <si>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</si>
  <si>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</si>
  <si>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</si>
  <si>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</si>
  <si>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</si>
  <si>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</si>
  <si>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</si>
  <si>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</si>
  <si>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</si>
  <si>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</si>
  <si>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</si>
  <si>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</si>
  <si>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</si>
  <si>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</si>
  <si>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</si>
  <si>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</si>
  <si>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</si>
  <si>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</si>
  <si>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</si>
  <si>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</si>
  <si>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</si>
  <si>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</si>
  <si>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</si>
  <si>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</si>
  <si>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</si>
  <si>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</si>
  <si>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</si>
  <si>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</si>
  <si>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</si>
  <si>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</si>
  <si>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</si>
  <si>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</si>
  <si>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</si>
  <si>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</si>
  <si>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</si>
  <si>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</si>
  <si>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</si>
  <si>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</si>
  <si>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</si>
  <si>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</si>
  <si>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</si>
  <si>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</si>
  <si>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</si>
  <si>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</si>
  <si>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</si>
  <si>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</si>
  <si>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</si>
  <si>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</si>
  <si>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</si>
  <si>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</si>
  <si>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</si>
  <si>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</si>
  <si>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</si>
  <si>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</si>
  <si>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</si>
  <si>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</si>
  <si>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</si>
  <si>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</si>
  <si>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</si>
  <si>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</si>
  <si>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</si>
  <si>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</si>
  <si>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</si>
  <si>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</si>
  <si>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</si>
  <si>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</si>
  <si>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</si>
  <si>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</si>
  <si>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</si>
  <si>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</si>
  <si>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</si>
  <si>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</si>
  <si>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</si>
  <si>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</si>
  <si>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</si>
  <si>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</si>
  <si>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</si>
  <si>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</si>
  <si>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</si>
  <si>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</si>
  <si>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</si>
  <si>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</si>
  <si>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</si>
  <si>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</si>
  <si>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</si>
  <si>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</si>
  <si>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</si>
  <si>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</si>
  <si>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</si>
  <si>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</si>
  <si>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</si>
  <si>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</si>
  <si>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</si>
  <si>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</si>
  <si>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</si>
  <si>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</si>
  <si>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</si>
  <si>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</si>
  <si>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</si>
  <si>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</si>
  <si>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</si>
  <si>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</si>
  <si>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</si>
  <si>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</si>
  <si>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</si>
  <si>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</si>
  <si>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</si>
  <si>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</si>
  <si>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</si>
  <si>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</si>
  <si>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</si>
  <si>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</si>
  <si>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</si>
  <si>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</si>
  <si>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</si>
  <si>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</si>
  <si>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</si>
  <si>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</si>
  <si>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</si>
  <si>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</si>
  <si>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</si>
  <si>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</si>
  <si>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</si>
  <si>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</si>
  <si>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</si>
  <si>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</si>
  <si>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</si>
  <si>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</si>
  <si>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</si>
  <si>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</si>
  <si>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</si>
  <si>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</si>
  <si>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</si>
  <si>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</si>
  <si>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</si>
  <si>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</si>
  <si>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</si>
  <si>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</si>
  <si>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</si>
  <si>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</si>
  <si>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</si>
  <si>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</si>
  <si>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</si>
  <si>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</si>
  <si>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</si>
  <si>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</si>
  <si>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</si>
  <si>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</si>
  <si>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</si>
  <si>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</si>
  <si>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</si>
  <si>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</si>
  <si>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</si>
  <si>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</si>
  <si>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</si>
  <si>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</si>
  <si>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</si>
  <si>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</si>
  <si>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</si>
  <si>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</si>
  <si>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</si>
  <si>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</si>
  <si>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</si>
  <si>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</si>
  <si>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</si>
  <si>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</si>
  <si>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</si>
  <si>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</si>
  <si>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</si>
  <si>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</si>
  <si>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</si>
  <si>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</si>
  <si>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</si>
  <si>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</si>
  <si>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</si>
  <si>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</si>
  <si>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</si>
  <si>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</si>
  <si>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</si>
  <si>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</si>
  <si>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</si>
  <si>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</si>
  <si>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</si>
  <si>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</si>
  <si>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</si>
  <si>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</si>
  <si>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</si>
  <si>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</si>
  <si>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</si>
  <si>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</si>
  <si>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</si>
  <si>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</si>
  <si>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</si>
  <si>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</si>
  <si>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</si>
  <si>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</si>
  <si>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</si>
  <si>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</si>
  <si>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</si>
  <si>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</si>
  <si>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</si>
  <si>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</si>
  <si>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</si>
  <si>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</si>
  <si>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</si>
  <si>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</si>
  <si>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</si>
  <si>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</si>
  <si>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</si>
  <si>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</si>
  <si>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</si>
  <si>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</si>
  <si>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</si>
  <si>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</si>
  <si>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</si>
  <si>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</si>
  <si>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</si>
  <si>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</si>
  <si>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</si>
  <si>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</si>
  <si>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</si>
  <si>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</si>
  <si>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</si>
  <si>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</si>
  <si>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</si>
  <si>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</si>
  <si>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</si>
  <si>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</si>
  <si>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</si>
  <si>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</si>
  <si>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</si>
  <si>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</si>
  <si>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</si>
  <si>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</si>
  <si>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</si>
  <si>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</si>
  <si>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</si>
  <si>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</si>
  <si>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</si>
  <si>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</si>
  <si>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</si>
  <si>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</si>
  <si>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</si>
  <si>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</si>
  <si>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</si>
  <si>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</si>
  <si>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</si>
  <si>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</si>
  <si>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</si>
  <si>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</si>
  <si>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</si>
  <si>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</si>
  <si>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</si>
  <si>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</si>
  <si>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</si>
  <si>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</si>
  <si>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</si>
  <si>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</si>
  <si>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</si>
  <si>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</si>
  <si>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</si>
  <si>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</si>
  <si>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</si>
  <si>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</si>
  <si>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</si>
  <si>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</si>
  <si>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</si>
  <si>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</si>
  <si>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</si>
  <si>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</si>
  <si>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</si>
  <si>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</si>
  <si>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</si>
  <si>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</si>
  <si>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</si>
  <si>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</si>
  <si>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</si>
  <si>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</si>
  <si>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</si>
  <si>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</si>
  <si>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</si>
  <si>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</si>
  <si>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</si>
  <si>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</si>
  <si>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</si>
  <si>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</si>
  <si>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</si>
  <si>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</si>
  <si>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</si>
  <si>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</si>
  <si>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</si>
  <si>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</si>
  <si>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</si>
  <si>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</si>
  <si>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</si>
  <si>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</si>
  <si>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</si>
  <si>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</si>
  <si>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</si>
  <si>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</si>
  <si>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</si>
  <si>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</si>
  <si>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</si>
  <si>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</si>
  <si>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</si>
  <si>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</si>
  <si>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</si>
  <si>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</si>
  <si>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</si>
  <si>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</si>
  <si>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</si>
  <si>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</si>
  <si>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</si>
  <si>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</si>
  <si>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</si>
  <si>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</si>
  <si>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</si>
  <si>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</si>
  <si>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</si>
  <si>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</si>
  <si>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</si>
  <si>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</si>
  <si>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</si>
  <si>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</si>
  <si>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</si>
  <si>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</si>
  <si>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</si>
  <si>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</si>
  <si>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</si>
  <si>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</si>
  <si>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</si>
  <si>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</si>
  <si>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</si>
  <si>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</si>
  <si>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</si>
  <si>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</si>
  <si>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</si>
  <si>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</si>
  <si>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</si>
  <si>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</si>
  <si>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</si>
  <si>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</si>
  <si>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</si>
  <si>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</si>
  <si>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</si>
  <si>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</si>
  <si>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</si>
  <si>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</si>
  <si>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</si>
  <si>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</si>
  <si>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</si>
  <si>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</si>
  <si>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</si>
  <si>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</si>
  <si>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</si>
  <si>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</si>
  <si>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</si>
  <si>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</si>
  <si>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</si>
  <si>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</si>
  <si>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</si>
  <si>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</si>
  <si>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</si>
  <si>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</si>
  <si>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</si>
  <si>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</si>
  <si>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</si>
  <si>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</si>
  <si>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</si>
  <si>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</si>
  <si>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</si>
  <si>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</si>
  <si>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</si>
  <si>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</si>
  <si>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</si>
  <si>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</si>
  <si>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</si>
  <si>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</si>
  <si>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</si>
  <si>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</si>
  <si>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</si>
  <si>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</si>
  <si>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</si>
  <si>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</si>
  <si>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</si>
  <si>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</si>
  <si>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</si>
  <si>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</si>
  <si>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</si>
  <si>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</si>
  <si>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</si>
  <si>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</si>
  <si>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</si>
  <si>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</si>
  <si>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</si>
  <si>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</si>
  <si>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</si>
  <si>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</si>
  <si>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</si>
  <si>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</si>
  <si>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</si>
  <si>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</si>
  <si>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</si>
  <si>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</si>
  <si>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</si>
  <si>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</si>
  <si>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</si>
  <si>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</si>
  <si>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</si>
  <si>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</si>
  <si>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</si>
  <si>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</si>
  <si>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</si>
  <si>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</si>
  <si>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</si>
  <si>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</si>
  <si>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</si>
  <si>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</si>
  <si>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</si>
  <si>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</si>
  <si>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</si>
  <si>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</si>
  <si>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</si>
  <si>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</si>
  <si>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</si>
  <si>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</si>
  <si>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</si>
  <si>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</si>
  <si>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</si>
  <si>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</si>
  <si>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</si>
  <si>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</si>
  <si>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</si>
  <si>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</si>
  <si>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</si>
  <si>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</si>
  <si>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</si>
  <si>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</si>
  <si>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</si>
  <si>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</si>
  <si>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</si>
  <si>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</si>
  <si>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</si>
  <si>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</si>
  <si>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</si>
  <si>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</si>
  <si>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</si>
  <si>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</si>
  <si>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</si>
  <si>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</si>
  <si>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</si>
  <si>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</si>
  <si>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</si>
  <si>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</si>
  <si>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</si>
  <si>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</si>
  <si>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</si>
  <si>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</si>
  <si>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</si>
  <si>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</si>
  <si>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</si>
  <si>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</si>
  <si>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</si>
  <si>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</si>
  <si>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</si>
  <si>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</si>
  <si>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</si>
  <si>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</si>
  <si>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</si>
  <si>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</si>
  <si>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</si>
  <si>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</si>
  <si>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</si>
  <si>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</si>
  <si>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</si>
  <si>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</si>
  <si>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</si>
  <si>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</si>
  <si>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</si>
  <si>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</si>
  <si>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</si>
  <si>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</si>
  <si>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</si>
  <si>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</si>
  <si>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</si>
  <si>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</si>
  <si>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</si>
  <si>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</si>
  <si>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</si>
  <si>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</si>
  <si>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</si>
  <si>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</si>
  <si>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</si>
  <si>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</si>
  <si>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</si>
  <si>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</si>
  <si>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</si>
  <si>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</si>
  <si>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</si>
  <si>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</si>
  <si>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</si>
  <si>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</si>
  <si>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</si>
  <si>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</si>
  <si>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</si>
  <si>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</si>
  <si>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</si>
  <si>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</si>
  <si>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</si>
  <si>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</si>
  <si>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</si>
  <si>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</si>
  <si>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</si>
  <si>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</si>
  <si>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</si>
  <si>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</si>
  <si>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</si>
  <si>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</si>
  <si>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</si>
  <si>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</si>
  <si>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</si>
  <si>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</si>
  <si>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</si>
  <si>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</si>
  <si>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</si>
  <si>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</si>
  <si>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</si>
  <si>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</si>
  <si>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</si>
  <si>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</si>
  <si>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</si>
  <si>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</si>
  <si>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</si>
  <si>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</si>
  <si>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</si>
  <si>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</si>
  <si>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</si>
  <si>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</si>
  <si>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</si>
  <si>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</si>
  <si>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</si>
  <si>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</si>
  <si>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</si>
  <si>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</si>
  <si>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</si>
  <si>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</si>
  <si>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</si>
  <si>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</si>
  <si>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</si>
  <si>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</si>
  <si>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</si>
  <si>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</si>
  <si>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</si>
  <si>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</si>
  <si>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</si>
  <si>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</si>
  <si>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</si>
  <si>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</si>
  <si>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</si>
  <si>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</si>
  <si>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</si>
  <si>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</si>
  <si>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</si>
  <si>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</si>
  <si>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</si>
  <si>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</si>
  <si>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</si>
  <si>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</si>
  <si>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</si>
  <si>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</si>
  <si>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</si>
  <si>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</si>
  <si>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</si>
  <si>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</si>
  <si>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</si>
  <si>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</si>
  <si>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</si>
  <si>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</si>
  <si>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</si>
  <si>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</si>
  <si>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</si>
  <si>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</si>
  <si>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</si>
  <si>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</si>
  <si>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</si>
  <si>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</si>
  <si>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</si>
  <si>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</si>
  <si>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</si>
  <si>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</si>
  <si>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</si>
  <si>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</si>
  <si>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</si>
  <si>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</si>
  <si>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</si>
  <si>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</si>
  <si>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</si>
  <si>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</si>
  <si>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</si>
  <si>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</si>
  <si>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</si>
  <si>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</si>
  <si>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</si>
  <si>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</si>
  <si>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</si>
  <si>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</si>
  <si>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</si>
  <si>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</si>
  <si>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</si>
  <si>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</si>
  <si>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</si>
  <si>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</si>
  <si>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</si>
  <si>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</si>
  <si>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</si>
  <si>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</si>
  <si>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</si>
  <si>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</si>
  <si>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</si>
  <si>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</si>
  <si>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</si>
  <si>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</si>
  <si>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</si>
  <si>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</si>
  <si>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</si>
  <si>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</si>
  <si>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</si>
  <si>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</si>
  <si>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</si>
  <si>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</si>
  <si>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</si>
  <si>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</si>
  <si>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</si>
  <si>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</si>
  <si>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</si>
  <si>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</si>
  <si>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</si>
  <si>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</si>
  <si>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</si>
  <si>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</si>
  <si>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</si>
  <si>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</si>
  <si>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</si>
  <si>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</si>
  <si>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</si>
  <si>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</si>
  <si>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</si>
  <si>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</si>
  <si>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</si>
  <si>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</si>
  <si>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</si>
  <si>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</si>
  <si>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</si>
  <si>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</si>
  <si>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</si>
  <si>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</si>
  <si>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</si>
  <si>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</si>
  <si>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</si>
  <si>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</si>
  <si>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</si>
  <si>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</si>
  <si>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</si>
  <si>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</si>
  <si>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</si>
  <si>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</si>
  <si>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</si>
  <si>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</si>
  <si>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</si>
  <si>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</si>
  <si>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</si>
  <si>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</si>
  <si>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</si>
  <si>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</si>
  <si>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</si>
  <si>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</si>
  <si>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</si>
  <si>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</si>
  <si>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</si>
  <si>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</si>
  <si>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</si>
  <si>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</si>
  <si>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</si>
  <si>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</si>
  <si>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</si>
  <si>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</si>
  <si>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</si>
  <si>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</si>
  <si>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</si>
  <si>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</si>
  <si>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</si>
  <si>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</si>
  <si>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</si>
  <si>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</si>
  <si>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</si>
  <si>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</si>
  <si>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</si>
  <si>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</si>
  <si>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</si>
  <si>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</si>
  <si>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</si>
  <si>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</si>
  <si>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</si>
  <si>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</si>
  <si>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</si>
  <si>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</si>
  <si>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</si>
  <si>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</si>
  <si>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</si>
  <si>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</si>
  <si>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</si>
  <si>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</si>
  <si>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</si>
  <si>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</si>
  <si>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</si>
  <si>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</si>
  <si>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</si>
  <si>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</si>
  <si>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</si>
  <si>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</si>
  <si>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</si>
  <si>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</si>
  <si>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</si>
  <si>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</si>
  <si>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</si>
  <si>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</si>
  <si>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</si>
  <si>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</si>
  <si>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</si>
  <si>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</si>
  <si>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</si>
  <si>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</si>
  <si>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</si>
  <si>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</si>
  <si>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</si>
  <si>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</si>
  <si>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</si>
  <si>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</si>
  <si>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</si>
  <si>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</si>
  <si>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</si>
  <si>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</si>
  <si>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</si>
  <si>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</si>
  <si>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</si>
  <si>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</si>
  <si>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</si>
  <si>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</si>
  <si>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</si>
  <si>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</si>
  <si>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</si>
  <si>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</si>
  <si>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</si>
  <si>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</si>
  <si>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</si>
  <si>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</si>
  <si>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</si>
  <si>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</si>
  <si>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</si>
  <si>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</si>
  <si>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</si>
  <si>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</si>
  <si>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</si>
  <si>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</si>
  <si>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</si>
  <si>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</si>
  <si>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</si>
  <si>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</si>
  <si>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</si>
  <si>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</si>
  <si>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</si>
  <si>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</si>
  <si>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</si>
  <si>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</si>
  <si>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</si>
  <si>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</si>
  <si>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</si>
  <si>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</si>
  <si>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</si>
  <si>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</si>
  <si>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</si>
  <si>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</si>
  <si>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</si>
  <si>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</si>
  <si>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</si>
  <si>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</si>
  <si>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</si>
  <si>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</si>
  <si>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</si>
  <si>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</si>
  <si>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</si>
  <si>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</si>
  <si>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</si>
  <si>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</si>
  <si>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</si>
  <si>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</si>
  <si>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</si>
  <si>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</si>
  <si>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</si>
  <si>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</si>
  <si>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</si>
  <si>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</si>
  <si>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</si>
  <si>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</si>
  <si>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</si>
  <si>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</si>
  <si>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</si>
  <si>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</si>
  <si>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</si>
  <si>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</si>
  <si>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</si>
  <si>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</si>
  <si>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</si>
  <si>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</si>
  <si>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</si>
  <si>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</si>
  <si>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</si>
  <si>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</si>
  <si>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</si>
  <si>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</si>
  <si>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</si>
  <si>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</si>
  <si>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</si>
  <si>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</si>
  <si>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</si>
  <si>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</si>
  <si>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</si>
  <si>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</si>
  <si>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</si>
  <si>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</si>
  <si>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</si>
  <si>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</si>
  <si>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</si>
  <si>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</si>
  <si>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</si>
  <si>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</si>
  <si>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</si>
  <si>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</si>
  <si>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</si>
  <si>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</si>
  <si>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</si>
  <si>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</si>
  <si>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</si>
  <si>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</si>
  <si>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</si>
  <si>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</si>
  <si>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</si>
  <si>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</si>
  <si>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</si>
  <si>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</si>
  <si>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</si>
  <si>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</si>
  <si>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</si>
  <si>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</si>
  <si>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</si>
  <si>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</si>
  <si>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</si>
  <si>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</si>
  <si>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</si>
  <si>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</si>
  <si>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</si>
  <si>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</si>
  <si>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</si>
  <si>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</si>
  <si>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</si>
  <si>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</si>
  <si>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</si>
  <si>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</si>
  <si>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</si>
  <si>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</si>
  <si>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</si>
  <si>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</si>
  <si>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</si>
  <si>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</si>
  <si>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</si>
  <si>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</si>
  <si>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</si>
  <si>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</si>
  <si>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</si>
  <si>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</si>
  <si>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</si>
  <si>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</si>
  <si>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</si>
  <si>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</si>
  <si>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</si>
  <si>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</si>
  <si>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</si>
  <si>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</si>
  <si>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</si>
  <si>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</si>
  <si>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</si>
  <si>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</si>
  <si>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</si>
  <si>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</si>
  <si>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</si>
  <si>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</si>
  <si>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</si>
  <si>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</si>
  <si>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</si>
  <si>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</si>
  <si>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</si>
  <si>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</si>
  <si>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</si>
  <si>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</si>
  <si>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</si>
  <si>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</si>
  <si>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</si>
  <si>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</si>
  <si>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</si>
  <si>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</si>
  <si>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</si>
  <si>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</si>
  <si>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</si>
  <si>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</si>
  <si>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</si>
  <si>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</si>
  <si>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</si>
  <si>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</si>
  <si>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</si>
  <si>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</si>
  <si>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</si>
  <si>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</si>
  <si>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</si>
  <si>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</si>
  <si>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</si>
  <si>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</si>
  <si>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</si>
  <si>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</si>
  <si>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</si>
  <si>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</si>
  <si>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</si>
  <si>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</si>
  <si>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</si>
  <si>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</si>
  <si>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</si>
  <si>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</si>
  <si>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</si>
  <si>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</si>
  <si>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</si>
  <si>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</si>
  <si>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</si>
  <si>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</si>
  <si>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</si>
  <si>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</si>
  <si>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</si>
  <si>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</si>
  <si>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</si>
  <si>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</si>
  <si>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</si>
  <si>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</si>
  <si>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</si>
  <si>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</si>
  <si>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</si>
  <si>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</si>
  <si>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</si>
  <si>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</si>
  <si>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</si>
  <si>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</si>
  <si>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</si>
  <si>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</si>
  <si>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</si>
  <si>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</si>
  <si>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</si>
  <si>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</si>
  <si>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</si>
  <si>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</si>
  <si>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</si>
  <si>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</si>
  <si>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</si>
  <si>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</si>
  <si>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</si>
  <si>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</si>
  <si>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</si>
  <si>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</si>
  <si>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</si>
  <si>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</si>
  <si>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</si>
  <si>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</si>
  <si>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</si>
  <si>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</si>
  <si>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</si>
  <si>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</si>
  <si>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</si>
  <si>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</si>
  <si>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</si>
  <si>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</si>
  <si>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</si>
  <si>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</si>
  <si>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</si>
  <si>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</si>
  <si>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</si>
  <si>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</si>
  <si>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</si>
  <si>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</si>
  <si>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</si>
  <si>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</si>
  <si>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</si>
  <si>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</si>
  <si>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</si>
  <si>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</si>
  <si>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</si>
  <si>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</si>
  <si>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</si>
  <si>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</si>
  <si>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</si>
  <si>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</si>
  <si>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</si>
  <si>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</si>
  <si>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</si>
  <si>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</si>
  <si>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</si>
  <si>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</si>
  <si>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</si>
  <si>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</si>
  <si>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</si>
  <si>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</si>
  <si>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</si>
  <si>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</si>
  <si>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</si>
  <si>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</si>
  <si>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</si>
  <si>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</si>
  <si>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</si>
  <si>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</si>
  <si>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</si>
  <si>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</si>
  <si>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</si>
  <si>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</si>
  <si>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</si>
  <si>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</si>
  <si>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</si>
  <si>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</si>
  <si>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</si>
  <si>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</si>
  <si>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</si>
  <si>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</si>
  <si>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</si>
  <si>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</si>
  <si>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</si>
  <si>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</si>
  <si>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</si>
  <si>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</si>
  <si>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</si>
  <si>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</si>
  <si>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</si>
  <si>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</si>
  <si>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</si>
  <si>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</si>
  <si>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</si>
  <si>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</si>
  <si>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</si>
  <si>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</si>
  <si>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</si>
  <si>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</si>
  <si>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</si>
  <si>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</si>
  <si>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</si>
  <si>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</si>
  <si>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</si>
  <si>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</si>
  <si>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</si>
  <si>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</si>
  <si>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</si>
  <si>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</si>
  <si>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</si>
  <si>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</si>
  <si>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</si>
  <si>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</si>
  <si>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</si>
  <si>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</si>
  <si>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</si>
  <si>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</si>
  <si>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</si>
  <si>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</si>
  <si>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</si>
  <si>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</si>
  <si>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</si>
  <si>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</si>
  <si>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</si>
  <si>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</si>
  <si>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</si>
  <si>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</si>
  <si>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</si>
  <si>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</si>
  <si>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</si>
  <si>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</si>
  <si>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</si>
  <si>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</si>
  <si>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</si>
  <si>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</si>
  <si>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</si>
  <si>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</si>
  <si>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</si>
  <si>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</si>
  <si>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</si>
  <si>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</si>
  <si>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</si>
  <si>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</si>
  <si>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</si>
  <si>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</si>
  <si>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</si>
  <si>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</si>
  <si>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</si>
  <si>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</si>
  <si>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</si>
  <si>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</si>
  <si>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</si>
  <si>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</si>
  <si>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</si>
  <si>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</si>
  <si>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</si>
  <si>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</si>
  <si>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</si>
  <si>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</si>
  <si>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</si>
  <si>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</si>
  <si>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</si>
  <si>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</si>
  <si>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</si>
  <si>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</si>
  <si>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</si>
  <si>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</si>
  <si>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</si>
  <si>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</si>
  <si>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</si>
  <si>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</si>
  <si>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</si>
  <si>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</si>
  <si>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</si>
  <si>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</si>
  <si>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</si>
  <si>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</si>
  <si>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</si>
  <si>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</si>
  <si>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</si>
  <si>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</si>
  <si>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</si>
  <si>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</si>
  <si>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</si>
  <si>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</si>
  <si>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</si>
  <si>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</si>
  <si>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</si>
  <si>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</si>
  <si>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</si>
  <si>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</si>
  <si>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</si>
  <si>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</si>
  <si>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</si>
  <si>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</si>
  <si>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</si>
  <si>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</si>
  <si>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</si>
  <si>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</si>
  <si>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</si>
  <si>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</si>
  <si>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</si>
  <si>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</si>
  <si>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</si>
  <si>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</si>
  <si>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</si>
  <si>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</si>
  <si>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</si>
  <si>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</si>
  <si>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</si>
  <si>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</si>
  <si>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</si>
  <si>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</si>
  <si>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</si>
  <si>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</si>
  <si>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</si>
  <si>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</si>
  <si>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</si>
  <si>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</si>
  <si>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</si>
  <si>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</si>
  <si>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</si>
  <si>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</si>
  <si>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</si>
  <si>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</si>
  <si>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</si>
  <si>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</si>
  <si>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</si>
  <si>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</si>
  <si>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</si>
  <si>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</si>
  <si>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</si>
  <si>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</si>
  <si>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</si>
  <si>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</si>
  <si>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</si>
  <si>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</si>
  <si>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</si>
  <si>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</si>
  <si>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</si>
  <si>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</si>
  <si>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</si>
  <si>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</si>
  <si>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</si>
  <si>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</si>
  <si>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</si>
  <si>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</si>
  <si>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</si>
  <si>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</si>
  <si>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</si>
  <si>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</si>
  <si>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</si>
  <si>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</si>
  <si>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</si>
  <si>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</si>
  <si>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</si>
  <si>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</si>
  <si>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</si>
  <si>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</si>
  <si>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</si>
  <si>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</si>
  <si>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</si>
  <si>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</si>
  <si>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</si>
  <si>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</si>
  <si>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</si>
  <si>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</si>
  <si>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</si>
  <si>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</si>
  <si>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</si>
  <si>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</si>
  <si>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</si>
  <si>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</si>
  <si>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</si>
  <si>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</si>
  <si>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</si>
  <si>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</si>
  <si>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</si>
  <si>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</si>
  <si>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</si>
  <si>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</si>
  <si>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</si>
  <si>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</si>
  <si>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</si>
  <si>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</si>
  <si>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</si>
  <si>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</si>
  <si>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</si>
  <si>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</si>
  <si>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</si>
  <si>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</si>
  <si>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</si>
  <si>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</si>
  <si>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</si>
  <si>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</si>
  <si>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</si>
  <si>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</si>
  <si>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</si>
  <si>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</si>
  <si>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</si>
  <si>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</si>
  <si>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</si>
  <si>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</si>
  <si>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</si>
  <si>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</si>
  <si>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</si>
  <si>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</si>
  <si>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</si>
  <si>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</si>
  <si>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</si>
  <si>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</si>
  <si>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</si>
  <si>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</si>
  <si>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</si>
  <si>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</si>
  <si>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</si>
  <si>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</si>
  <si>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</si>
  <si>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</si>
  <si>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</si>
  <si>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</si>
  <si>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</si>
  <si>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</si>
  <si>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</si>
  <si>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</si>
  <si>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</si>
  <si>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</si>
  <si>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</si>
  <si>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</si>
  <si>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</si>
  <si>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</si>
  <si>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</si>
  <si>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</si>
  <si>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</si>
  <si>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</si>
  <si>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</si>
  <si>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</si>
  <si>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</si>
  <si>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</si>
  <si>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</si>
  <si>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</si>
  <si>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</si>
  <si>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</si>
  <si>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</si>
  <si>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</si>
  <si>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</si>
  <si>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</si>
  <si>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</si>
  <si>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</si>
  <si>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</si>
  <si>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</si>
  <si>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</si>
  <si>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</si>
  <si>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</si>
  <si>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</si>
  <si>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</si>
  <si>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</si>
  <si>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</si>
  <si>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</si>
  <si>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</si>
  <si>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</si>
  <si>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</si>
  <si>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</si>
  <si>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</si>
  <si>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</si>
  <si>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</si>
  <si>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</si>
  <si>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</si>
  <si>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</si>
  <si>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</si>
  <si>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</si>
  <si>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</si>
  <si>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</si>
  <si>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</si>
  <si>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</si>
  <si>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</si>
  <si>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</si>
  <si>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</si>
  <si>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</si>
  <si>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</si>
  <si>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</si>
  <si>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</si>
  <si>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</si>
  <si>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</si>
  <si>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</si>
  <si>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</si>
  <si>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</si>
  <si>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</si>
  <si>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</si>
  <si>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</si>
  <si>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</si>
  <si>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</si>
  <si>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</si>
  <si>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</si>
  <si>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</si>
  <si>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</si>
  <si>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</si>
  <si>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</si>
  <si>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</si>
  <si>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</si>
  <si>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</si>
  <si>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</si>
  <si>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</si>
  <si>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</si>
  <si>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</si>
  <si>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</si>
  <si>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</si>
  <si>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</si>
  <si>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</si>
  <si>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</si>
  <si>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</si>
  <si>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</si>
  <si>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</si>
  <si>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</si>
  <si>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</si>
  <si>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</si>
  <si>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</si>
  <si>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</si>
  <si>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</si>
  <si>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</si>
  <si>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</si>
  <si>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</si>
  <si>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</si>
  <si>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</si>
  <si>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</si>
  <si>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</si>
  <si>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</si>
  <si>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</si>
  <si>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</si>
  <si>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</si>
  <si>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</si>
  <si>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</si>
  <si>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</si>
  <si>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</si>
  <si>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</si>
  <si>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</si>
  <si>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</si>
  <si>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</si>
  <si>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</si>
  <si>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</si>
  <si>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</si>
  <si>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</si>
  <si>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</si>
  <si>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</si>
  <si>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</si>
  <si>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</si>
  <si>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</si>
  <si>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</si>
  <si>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</si>
  <si>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</si>
  <si>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</si>
  <si>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</si>
  <si>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</si>
  <si>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</si>
  <si>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</si>
  <si>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</si>
  <si>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</si>
  <si>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</si>
  <si>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</si>
  <si>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</si>
  <si>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</si>
  <si>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</si>
  <si>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</si>
  <si>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</si>
  <si>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</si>
  <si>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</si>
  <si>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</si>
  <si>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</si>
  <si>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</si>
  <si>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</si>
  <si>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</si>
  <si>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</si>
  <si>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</si>
  <si>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</si>
  <si>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</si>
  <si>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</si>
  <si>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</si>
  <si>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</si>
  <si>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</si>
  <si>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</si>
  <si>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</si>
  <si>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</si>
  <si>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</si>
  <si>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</si>
  <si>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</si>
  <si>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</si>
  <si>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</si>
  <si>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</si>
  <si>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</si>
  <si>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</si>
  <si>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</si>
  <si>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</si>
  <si>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</si>
  <si>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</si>
  <si>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</si>
  <si>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</si>
  <si>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</si>
  <si>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</si>
  <si>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</si>
  <si>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</si>
  <si>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</si>
  <si>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</si>
  <si>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</si>
  <si>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</si>
  <si>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</si>
  <si>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</si>
  <si>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</si>
  <si>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</si>
  <si>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</si>
  <si>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</si>
  <si>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</si>
  <si>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</si>
  <si>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</si>
  <si>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</si>
  <si>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</si>
  <si>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</si>
  <si>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</si>
  <si>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</si>
  <si>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</si>
  <si>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</si>
  <si>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</si>
  <si>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</si>
  <si>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</si>
  <si>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</si>
  <si>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</si>
  <si>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</si>
  <si>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</si>
  <si>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</si>
  <si>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</si>
  <si>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</si>
  <si>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</si>
  <si>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</si>
  <si>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</si>
  <si>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</si>
  <si>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</si>
  <si>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</si>
  <si>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</si>
  <si>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</si>
  <si>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</si>
  <si>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</si>
  <si>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</si>
  <si>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</si>
  <si>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</si>
  <si>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</si>
  <si>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</si>
  <si>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</si>
  <si>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</si>
  <si>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</si>
  <si>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</si>
  <si>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</si>
  <si>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</si>
  <si>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</si>
  <si>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</si>
  <si>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</si>
  <si>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</si>
  <si>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</si>
  <si>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</si>
  <si>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</si>
  <si>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</si>
  <si>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</si>
  <si>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</si>
  <si>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</si>
  <si>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</si>
  <si>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</si>
  <si>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</si>
  <si>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</si>
  <si>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</si>
  <si>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</si>
  <si>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</si>
  <si>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</si>
  <si>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</si>
  <si>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</si>
  <si>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</si>
  <si>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</si>
  <si>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</si>
  <si>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</si>
  <si>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</si>
  <si>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</si>
  <si>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</si>
  <si>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</si>
  <si>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</si>
  <si>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</si>
  <si>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</si>
  <si>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</si>
  <si>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</si>
  <si>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</si>
  <si>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</si>
  <si>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</si>
  <si>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</si>
  <si>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</si>
  <si>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</si>
  <si>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</si>
  <si>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</si>
  <si>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</si>
  <si>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</si>
  <si>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</si>
  <si>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</si>
  <si>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</si>
  <si>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</si>
  <si>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</si>
  <si>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</si>
  <si>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</si>
  <si>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</si>
  <si>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</si>
  <si>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</si>
  <si>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</si>
  <si>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</si>
  <si>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</si>
  <si>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</si>
  <si>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</si>
  <si>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</si>
  <si>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</si>
  <si>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</si>
  <si>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</si>
  <si>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</si>
  <si>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</si>
  <si>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</si>
  <si>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</si>
  <si>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</si>
  <si>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</si>
  <si>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</si>
  <si>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</si>
  <si>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</si>
  <si>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</si>
  <si>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</si>
  <si>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</si>
  <si>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</si>
  <si>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</si>
  <si>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</si>
  <si>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</si>
  <si>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</si>
  <si>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</si>
  <si>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</si>
  <si>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</si>
  <si>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</si>
  <si>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</si>
  <si>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</si>
  <si>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</si>
  <si>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</si>
  <si>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</si>
  <si>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</si>
  <si>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</si>
  <si>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</si>
  <si>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</si>
  <si>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</si>
  <si>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</si>
  <si>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</si>
  <si>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</si>
  <si>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</si>
  <si>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</si>
  <si>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</si>
  <si>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</si>
  <si>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</si>
  <si>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</si>
  <si>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</si>
  <si>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</si>
  <si>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</si>
  <si>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</si>
  <si>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</si>
  <si>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</si>
  <si>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</si>
  <si>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</si>
  <si>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</si>
  <si>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</si>
  <si>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</si>
  <si>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</si>
  <si>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</si>
  <si>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</si>
  <si>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</si>
  <si>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</si>
  <si>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</si>
  <si>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</si>
  <si>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</si>
  <si>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</si>
  <si>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</si>
  <si>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</si>
  <si>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</si>
  <si>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</si>
  <si>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</si>
  <si>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</si>
  <si>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</si>
  <si>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</si>
  <si>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</si>
  <si>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</si>
  <si>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</si>
  <si>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</si>
  <si>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</si>
  <si>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</si>
  <si>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</si>
  <si>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</si>
  <si>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</si>
  <si>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</si>
  <si>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</si>
  <si>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</si>
  <si>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</si>
  <si>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</si>
  <si>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</si>
  <si>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</si>
  <si>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</si>
  <si>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</si>
  <si>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</si>
  <si>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</si>
  <si>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</si>
  <si>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</si>
  <si>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</si>
  <si>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</si>
  <si>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</si>
  <si>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</si>
  <si>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</si>
  <si>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</si>
  <si>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</si>
  <si>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</si>
  <si>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</si>
  <si>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</si>
  <si>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</si>
  <si>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</si>
  <si>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</si>
  <si>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</si>
  <si>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</si>
  <si>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</si>
  <si>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</si>
  <si>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</si>
  <si>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</si>
  <si>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</si>
  <si>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</si>
  <si>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</si>
  <si>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</si>
  <si>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</si>
  <si>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</si>
  <si>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</si>
  <si>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</si>
  <si>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</si>
  <si>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</si>
  <si>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</si>
  <si>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</si>
  <si>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</si>
  <si>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</si>
  <si>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</si>
  <si>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</si>
  <si>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</si>
  <si>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</si>
  <si>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</si>
  <si>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</si>
  <si>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</si>
  <si>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</si>
  <si>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</si>
  <si>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</si>
  <si>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</si>
  <si>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</si>
  <si>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</si>
  <si>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</si>
  <si>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</si>
  <si>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</si>
  <si>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</si>
  <si>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</si>
  <si>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</si>
  <si>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</si>
  <si>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</si>
  <si>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</si>
  <si>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</si>
  <si>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</si>
  <si>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</si>
  <si>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</si>
  <si>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</si>
  <si>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</si>
  <si>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</si>
  <si>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</si>
  <si>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</si>
  <si>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</si>
  <si>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</si>
  <si>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</si>
  <si>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</si>
  <si>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</si>
  <si>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</si>
  <si>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</si>
  <si>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</si>
  <si>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</si>
  <si>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</si>
  <si>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</si>
  <si>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</si>
  <si>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</si>
  <si>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</si>
  <si>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</si>
  <si>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</si>
  <si>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</si>
  <si>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</si>
  <si>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</si>
  <si>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</si>
  <si>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</si>
  <si>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</si>
  <si>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</si>
  <si>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</si>
  <si>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</si>
  <si>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</si>
  <si>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</si>
  <si>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</si>
  <si>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</si>
  <si>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</si>
  <si>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</si>
  <si>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</si>
  <si>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</si>
  <si>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</si>
  <si>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</si>
  <si>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</si>
  <si>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</si>
  <si>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</si>
  <si>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</si>
  <si>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</si>
  <si>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</si>
  <si>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</si>
  <si>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</si>
  <si>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</si>
  <si>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</si>
  <si>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</si>
  <si>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</si>
  <si>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</si>
  <si>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</si>
  <si>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</si>
  <si>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</si>
  <si>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</si>
  <si>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</si>
  <si>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</si>
  <si>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</si>
  <si>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</si>
  <si>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</si>
  <si>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</si>
  <si>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</si>
  <si>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</si>
  <si>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</si>
  <si>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</si>
  <si>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</si>
  <si>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</si>
  <si>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</si>
  <si>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</si>
  <si>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</si>
  <si>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</si>
  <si>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</si>
  <si>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</si>
  <si>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</si>
  <si>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</si>
  <si>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</si>
  <si>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</si>
  <si>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</si>
  <si>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</si>
  <si>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</si>
  <si>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</si>
  <si>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</si>
  <si>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</si>
  <si>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</si>
  <si>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</si>
  <si>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</si>
  <si>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</si>
  <si>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</si>
  <si>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</si>
  <si>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</si>
  <si>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</si>
  <si>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</si>
  <si>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</si>
  <si>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</si>
  <si>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</si>
  <si>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</si>
  <si>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</si>
  <si>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</si>
  <si>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</si>
  <si>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</si>
  <si>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</si>
  <si>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</si>
  <si>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</si>
  <si>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</si>
  <si>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</si>
  <si>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</si>
  <si>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</si>
  <si>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</si>
  <si>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</si>
  <si>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</si>
  <si>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</si>
  <si>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</si>
  <si>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</si>
  <si>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</si>
  <si>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</si>
  <si>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</si>
  <si>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</si>
  <si>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</si>
  <si>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</si>
  <si>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</si>
  <si>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</si>
  <si>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</si>
  <si>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</si>
  <si>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</si>
  <si>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</si>
  <si>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</si>
  <si>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</si>
  <si>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</si>
  <si>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</si>
  <si>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</si>
  <si>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</si>
  <si>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</si>
  <si>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</si>
  <si>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</si>
  <si>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</si>
  <si>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</si>
  <si>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</si>
  <si>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</si>
  <si>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</si>
  <si>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</si>
  <si>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</si>
  <si>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</si>
  <si>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</si>
  <si>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</si>
  <si>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</si>
  <si>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</si>
  <si>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</si>
  <si>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</si>
  <si>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</si>
  <si>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</si>
  <si>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</si>
  <si>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</si>
  <si>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</si>
  <si>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</si>
  <si>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</si>
  <si>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</si>
  <si>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</si>
  <si>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</si>
  <si>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</si>
  <si>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</si>
  <si>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</si>
  <si>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</si>
  <si>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</si>
  <si>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</si>
  <si>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</si>
  <si>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</si>
  <si>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</si>
  <si>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</si>
  <si>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</si>
  <si>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</si>
  <si>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</si>
  <si>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</si>
  <si>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</si>
  <si>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</si>
  <si>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</si>
  <si>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</si>
  <si>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</si>
  <si>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</si>
  <si>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</si>
  <si>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</si>
  <si>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</si>
  <si>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</si>
  <si>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</si>
  <si>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</si>
  <si>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</si>
  <si>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</si>
  <si>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</si>
  <si>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</si>
  <si>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</si>
  <si>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</si>
  <si>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</si>
  <si>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</si>
  <si>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</si>
  <si>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</si>
  <si>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</si>
  <si>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</si>
  <si>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</si>
  <si>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</si>
  <si>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</si>
  <si>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</si>
  <si>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</si>
  <si>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</si>
  <si>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</si>
  <si>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</si>
  <si>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</si>
  <si>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</si>
  <si>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</si>
  <si>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</si>
  <si>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</si>
  <si>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</si>
  <si>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</si>
  <si>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</si>
  <si>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</si>
  <si>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</si>
  <si>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</si>
  <si>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</si>
  <si>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</si>
  <si>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</si>
  <si>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</si>
  <si>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</si>
  <si>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</si>
  <si>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</si>
  <si>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</si>
  <si>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</si>
  <si>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</si>
  <si>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</si>
  <si>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</si>
  <si>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</si>
  <si>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</si>
  <si>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</si>
  <si>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</si>
  <si>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</si>
  <si>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</si>
  <si>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</si>
  <si>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</si>
  <si>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</si>
  <si>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</si>
  <si>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</si>
  <si>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</si>
  <si>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</si>
  <si>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</si>
  <si>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</si>
  <si>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</si>
  <si>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</si>
  <si>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</si>
  <si>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</si>
  <si>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</si>
  <si>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</si>
  <si>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</si>
  <si>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</si>
  <si>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</si>
  <si>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</si>
  <si>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</si>
  <si>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</si>
  <si>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</si>
  <si>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</si>
  <si>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</si>
  <si>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</si>
  <si>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</si>
  <si>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</si>
  <si>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</si>
  <si>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</si>
  <si>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</si>
  <si>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</si>
  <si>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</si>
  <si>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</si>
  <si>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</si>
  <si>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</si>
  <si>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</si>
  <si>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</si>
  <si>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</si>
  <si>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</si>
  <si>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</si>
  <si>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</si>
  <si>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</si>
  <si>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</si>
  <si>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</si>
  <si>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</si>
  <si>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</si>
  <si>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</si>
  <si>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</si>
  <si>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</si>
  <si>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</si>
  <si>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</si>
  <si>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</si>
  <si>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</si>
  <si>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</si>
  <si>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</si>
  <si>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</si>
  <si>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</si>
  <si>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</si>
  <si>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</si>
  <si>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</si>
  <si>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</si>
  <si>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</si>
  <si>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</si>
  <si>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</si>
  <si>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</si>
  <si>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</si>
  <si>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</si>
  <si>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</si>
  <si>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</si>
  <si>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</si>
  <si>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</si>
  <si>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</si>
  <si>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</si>
  <si>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</si>
  <si>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</si>
  <si>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</si>
  <si>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</si>
  <si>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</si>
  <si>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</si>
  <si>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</si>
  <si>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</si>
  <si>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</si>
  <si>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</si>
  <si>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</si>
  <si>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</si>
  <si>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</si>
  <si>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</si>
  <si>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</si>
  <si>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</si>
  <si>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</si>
  <si>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</si>
  <si>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</si>
  <si>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</si>
  <si>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</si>
  <si>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</si>
  <si>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</si>
  <si>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</si>
  <si>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</si>
  <si>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</si>
  <si>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</si>
  <si>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</si>
  <si>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</si>
  <si>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</si>
  <si>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</si>
  <si>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</si>
  <si>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</si>
  <si>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</si>
  <si>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</si>
  <si>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</si>
  <si>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</si>
  <si>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</si>
  <si>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</si>
  <si>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</si>
  <si>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</si>
  <si>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</si>
  <si>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</si>
  <si>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</si>
  <si>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</si>
  <si>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</si>
  <si>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</si>
  <si>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</si>
  <si>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</si>
  <si>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</si>
  <si>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</si>
  <si>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</si>
  <si>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</si>
  <si>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</si>
  <si>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</si>
  <si>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</si>
  <si>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</si>
  <si>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</si>
  <si>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</si>
  <si>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</si>
  <si>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</si>
  <si>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</si>
  <si>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</si>
  <si>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</si>
  <si>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</si>
  <si>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</si>
  <si>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</si>
  <si>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</si>
  <si>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</si>
  <si>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</si>
  <si>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</si>
  <si>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</si>
  <si>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</si>
  <si>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</si>
  <si>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</si>
  <si>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</si>
  <si>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</si>
  <si>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</si>
  <si>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</si>
  <si>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</si>
  <si>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</si>
  <si>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</si>
  <si>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</si>
  <si>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</si>
  <si>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</si>
  <si>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</si>
  <si>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</si>
  <si>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</si>
  <si>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</si>
  <si>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</si>
  <si>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</si>
  <si>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</si>
  <si>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</si>
  <si>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</si>
  <si>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</si>
  <si>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</si>
  <si>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</si>
  <si>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</si>
  <si>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</si>
  <si>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</si>
  <si>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</si>
  <si>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</si>
  <si>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</si>
  <si>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</si>
  <si>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</si>
  <si>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</si>
  <si>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</si>
  <si>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</si>
  <si>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</si>
  <si>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</si>
  <si>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</si>
  <si>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</si>
  <si>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</si>
  <si>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</si>
  <si>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</si>
  <si>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</si>
  <si>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</si>
  <si>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</si>
  <si>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</si>
  <si>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</si>
  <si>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</si>
  <si>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</si>
  <si>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</si>
  <si>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</si>
  <si>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</si>
  <si>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</si>
  <si>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</si>
  <si>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</si>
  <si>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</si>
  <si>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</si>
  <si>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</si>
  <si>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</si>
  <si>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</si>
  <si>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</si>
  <si>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</si>
  <si>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</si>
  <si>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</si>
  <si>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</si>
  <si>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</si>
  <si>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</si>
  <si>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</si>
  <si>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</si>
  <si>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</si>
  <si>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</si>
  <si>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</si>
  <si>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</si>
  <si>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</si>
  <si>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</si>
  <si>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</si>
  <si>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</si>
  <si>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</si>
  <si>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</si>
  <si>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</si>
  <si>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</si>
  <si>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</si>
  <si>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</si>
  <si>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</si>
  <si>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</si>
  <si>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</si>
  <si>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</si>
  <si>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</si>
  <si>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</si>
  <si>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</si>
  <si>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</si>
  <si>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</si>
  <si>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</si>
  <si>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</si>
  <si>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</si>
  <si>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</si>
  <si>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</si>
  <si>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</si>
  <si>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</si>
  <si>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</si>
  <si>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</si>
  <si>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</si>
  <si>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</si>
  <si>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</si>
  <si>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</si>
  <si>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</si>
  <si>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</si>
  <si>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</si>
  <si>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</si>
  <si>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</si>
  <si>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</si>
  <si>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</si>
  <si>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</si>
  <si>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</si>
  <si>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</si>
  <si>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</si>
  <si>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</si>
  <si>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</si>
  <si>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</si>
  <si>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</si>
  <si>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</si>
  <si>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</si>
  <si>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</si>
  <si>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</si>
  <si>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</si>
  <si>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</si>
  <si>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</si>
  <si>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</si>
  <si>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</si>
  <si>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</si>
  <si>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</si>
  <si>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</si>
  <si>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</si>
  <si>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</si>
  <si>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</si>
  <si>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</si>
  <si>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</si>
  <si>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</si>
  <si>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</si>
  <si>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</si>
  <si>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</si>
  <si>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</si>
  <si>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</si>
  <si>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</si>
  <si>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</si>
  <si>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</si>
  <si>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</si>
  <si>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</si>
  <si>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</si>
  <si>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</si>
  <si>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</si>
  <si>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</si>
  <si>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</si>
  <si>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</si>
  <si>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</si>
  <si>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</si>
  <si>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</si>
  <si>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</si>
  <si>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</si>
  <si>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</si>
  <si>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</si>
  <si>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</si>
  <si>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</si>
  <si>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</si>
  <si>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</si>
  <si>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</si>
  <si>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</si>
  <si>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</si>
  <si>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</si>
  <si>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</si>
  <si>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</si>
  <si>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</si>
  <si>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</si>
  <si>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</si>
  <si>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</si>
  <si>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</si>
  <si>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</si>
  <si>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</si>
  <si>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</si>
  <si>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</si>
  <si>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</si>
  <si>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</si>
  <si>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</si>
  <si>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</si>
  <si>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</si>
  <si>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</si>
  <si>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</si>
  <si>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</si>
  <si>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</si>
  <si>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</si>
  <si>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</si>
  <si>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</si>
  <si>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</si>
  <si>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</si>
  <si>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</si>
  <si>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</si>
  <si>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</si>
  <si>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</si>
  <si>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</si>
  <si>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</si>
  <si>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</si>
  <si>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</si>
  <si>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</si>
  <si>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</si>
  <si>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</si>
  <si>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</si>
  <si>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</si>
  <si>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</si>
  <si>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</si>
  <si>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</si>
  <si>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</si>
  <si>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</si>
  <si>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</si>
  <si>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</si>
  <si>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</si>
  <si>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</si>
  <si>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</si>
  <si>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</si>
  <si>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</si>
  <si>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</si>
  <si>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</si>
  <si>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</si>
  <si>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</si>
  <si>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</si>
  <si>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</si>
  <si>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</si>
  <si>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</si>
  <si>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</si>
  <si>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</si>
  <si>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</si>
  <si>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</si>
  <si>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</si>
  <si>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</si>
  <si>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</si>
  <si>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</si>
  <si>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</si>
  <si>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</si>
  <si>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</si>
  <si>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</si>
  <si>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</si>
  <si>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</si>
  <si>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</si>
  <si>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</si>
  <si>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</si>
  <si>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</si>
  <si>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</si>
  <si>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</si>
  <si>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</si>
  <si>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</si>
  <si>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</si>
  <si>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</si>
  <si>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</si>
  <si>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</si>
  <si>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</si>
  <si>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</si>
  <si>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</si>
  <si>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</si>
  <si>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</si>
  <si>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</si>
  <si>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</si>
  <si>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</si>
  <si>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</si>
  <si>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</si>
  <si>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</si>
  <si>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</si>
  <si>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</si>
  <si>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</si>
  <si>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</si>
  <si>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</si>
  <si>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</si>
  <si>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</si>
  <si>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</si>
  <si>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</si>
  <si>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</si>
  <si>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</si>
  <si>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</si>
  <si>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</si>
  <si>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</si>
  <si>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</si>
  <si>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</si>
  <si>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</si>
  <si>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</si>
  <si>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</si>
  <si>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</si>
  <si>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</si>
  <si>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</si>
  <si>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</si>
  <si>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</si>
  <si>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</si>
  <si>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</si>
  <si>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</si>
  <si>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</si>
  <si>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</si>
  <si>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</si>
  <si>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</si>
  <si>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</si>
  <si>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</si>
  <si>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</si>
  <si>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</si>
  <si>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</si>
  <si>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</si>
  <si>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</si>
  <si>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</si>
  <si>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</si>
  <si>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</si>
  <si>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</si>
  <si>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</si>
  <si>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</si>
  <si>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</si>
  <si>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</si>
  <si>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</si>
  <si>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</si>
  <si>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</si>
  <si>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</si>
  <si>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</si>
  <si>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</si>
  <si>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</si>
  <si>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</si>
  <si>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</si>
  <si>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</si>
  <si>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</si>
  <si>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</si>
  <si>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</si>
  <si>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</si>
  <si>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</si>
  <si>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</si>
  <si>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</si>
  <si>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</si>
  <si>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</si>
  <si>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</si>
  <si>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</si>
  <si>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</si>
  <si>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</si>
  <si>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</si>
  <si>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</si>
  <si>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</si>
  <si>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</si>
  <si>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</si>
  <si>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</si>
  <si>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</si>
  <si>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</si>
  <si>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</si>
  <si>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</si>
  <si>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</si>
  <si>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</si>
  <si>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</si>
  <si>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</si>
  <si>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</si>
  <si>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</si>
  <si>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</si>
  <si>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</si>
  <si>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</si>
  <si>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</si>
  <si>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</si>
  <si>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</si>
  <si>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</si>
  <si>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</si>
  <si>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</si>
  <si>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</si>
  <si>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</si>
  <si>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</si>
  <si>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</si>
  <si>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</si>
  <si>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</si>
  <si>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</si>
  <si>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</si>
  <si>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</si>
  <si>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</si>
  <si>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</si>
  <si>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</si>
  <si>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</si>
  <si>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</si>
  <si>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</si>
  <si>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</si>
  <si>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</si>
  <si>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</si>
  <si>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</si>
  <si>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</si>
  <si>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</si>
  <si>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</si>
  <si>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</si>
  <si>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</si>
  <si>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</si>
  <si>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</si>
  <si>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</si>
  <si>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</si>
  <si>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</si>
  <si>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</si>
  <si>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</si>
  <si>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</si>
  <si>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</si>
  <si>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</si>
  <si>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</si>
  <si>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</si>
  <si>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</si>
  <si>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</si>
  <si>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</si>
  <si>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</si>
  <si>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</si>
  <si>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</si>
  <si>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</si>
  <si>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</si>
  <si>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</si>
  <si>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</si>
  <si>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</si>
  <si>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</si>
  <si>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</si>
  <si>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</si>
  <si>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</si>
  <si>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</si>
  <si>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</si>
  <si>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</si>
  <si>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</si>
  <si>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</si>
  <si>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</si>
  <si>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</si>
  <si>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</si>
  <si>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</si>
  <si>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</si>
  <si>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</si>
  <si>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</si>
  <si>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</si>
  <si>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</si>
  <si>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</si>
  <si>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</si>
  <si>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</si>
  <si>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</si>
  <si>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</si>
  <si>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</si>
  <si>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</si>
  <si>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</si>
  <si>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</si>
  <si>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</si>
  <si>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</si>
  <si>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</si>
  <si>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</si>
  <si>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</si>
  <si>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</si>
  <si>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</si>
  <si>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</si>
  <si>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</si>
  <si>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</si>
  <si>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</si>
  <si>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</si>
  <si>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</si>
  <si>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</si>
  <si>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</si>
  <si>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</si>
  <si>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</si>
  <si>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</si>
  <si>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</si>
  <si>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</si>
  <si>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</si>
  <si>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</si>
  <si>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</si>
  <si>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</si>
  <si>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</si>
  <si>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</si>
  <si>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</si>
  <si>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</si>
  <si>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</si>
  <si>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</si>
  <si>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</si>
  <si>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</si>
  <si>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</si>
  <si>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</si>
  <si>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</si>
  <si>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</si>
  <si>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</si>
  <si>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</si>
  <si>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</si>
  <si>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</si>
  <si>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</si>
  <si>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</si>
  <si>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</si>
  <si>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</si>
  <si>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</si>
  <si>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</si>
  <si>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</si>
  <si>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</si>
  <si>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</si>
  <si>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</si>
  <si>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</si>
  <si>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</si>
  <si>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</si>
  <si>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</si>
  <si>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</si>
  <si>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</si>
  <si>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</si>
  <si>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</si>
  <si>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</si>
  <si>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</si>
  <si>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</si>
  <si>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</si>
  <si>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</si>
  <si>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</si>
  <si>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</si>
  <si>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</si>
  <si>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</si>
  <si>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</si>
  <si>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</si>
  <si>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</si>
  <si>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</si>
  <si>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</si>
  <si>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</si>
  <si>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</si>
  <si>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</si>
  <si>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</si>
  <si>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</si>
  <si>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</si>
  <si>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</si>
  <si>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</si>
  <si>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</si>
  <si>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</si>
  <si>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</si>
  <si>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</si>
  <si>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</si>
  <si>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</si>
  <si>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</si>
  <si>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</si>
  <si>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</si>
  <si>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</si>
  <si>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</si>
  <si>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</si>
  <si>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</si>
  <si>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</si>
  <si>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</si>
  <si>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</si>
  <si>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</si>
  <si>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</si>
  <si>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</si>
  <si>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</si>
  <si>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</si>
  <si>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</si>
  <si>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</si>
  <si>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</si>
  <si>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</si>
  <si>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</si>
  <si>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</si>
  <si>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</si>
  <si>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</si>
  <si>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</si>
  <si>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</si>
  <si>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</si>
  <si>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</si>
  <si>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</si>
  <si>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</si>
  <si>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</si>
  <si>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</si>
  <si>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</si>
  <si>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</si>
  <si>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</si>
  <si>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</si>
  <si>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</si>
  <si>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</si>
  <si>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</si>
  <si>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</si>
  <si>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</si>
  <si>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</si>
  <si>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</si>
  <si>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</si>
  <si>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</si>
  <si>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</si>
  <si>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</si>
  <si>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</si>
  <si>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</si>
  <si>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</si>
  <si>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</si>
  <si>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</si>
  <si>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</si>
  <si>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</si>
  <si>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</si>
  <si>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</si>
  <si>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</si>
  <si>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</si>
  <si>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</si>
  <si>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</si>
  <si>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</si>
  <si>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</si>
  <si>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</si>
  <si>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</si>
  <si>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</si>
  <si>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</si>
  <si>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</si>
  <si>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</si>
  <si>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</si>
  <si>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</si>
  <si>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</si>
  <si>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</si>
  <si>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</si>
  <si>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</si>
  <si>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</si>
  <si>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</si>
  <si>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</si>
  <si>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</si>
  <si>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</si>
  <si>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</si>
  <si>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</si>
  <si>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</si>
  <si>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</si>
  <si>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</si>
  <si>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</si>
  <si>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</si>
  <si>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</si>
  <si>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</si>
  <si>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</si>
  <si>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</si>
  <si>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</si>
  <si>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</si>
  <si>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</si>
  <si>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</si>
  <si>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</si>
  <si>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</si>
  <si>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</si>
  <si>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</si>
  <si>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</si>
  <si>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</si>
  <si>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</si>
  <si>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</si>
  <si>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</si>
  <si>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</si>
  <si>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</si>
  <si>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</si>
  <si>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</si>
  <si>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</si>
  <si>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</si>
  <si>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</si>
  <si>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</si>
  <si>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</si>
  <si>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</si>
  <si>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</si>
  <si>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</si>
  <si>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</si>
  <si>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</si>
  <si>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</si>
  <si>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</si>
  <si>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</si>
  <si>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</si>
  <si>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</si>
  <si>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</si>
  <si>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</si>
  <si>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</si>
  <si>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</si>
  <si>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</si>
  <si>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</si>
  <si>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</si>
  <si>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</si>
  <si>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</si>
  <si>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</si>
  <si>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</si>
  <si>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</si>
  <si>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</si>
  <si>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</si>
  <si>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</si>
  <si>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</si>
  <si>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</si>
  <si>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</si>
  <si>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</si>
  <si>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</si>
  <si>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</si>
  <si>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</si>
  <si>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</si>
  <si>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</si>
  <si>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</si>
  <si>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</si>
  <si>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</si>
  <si>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</si>
  <si>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</si>
  <si>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</si>
  <si>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</si>
  <si>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</si>
  <si>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</si>
  <si>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</si>
  <si>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</si>
  <si>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</si>
  <si>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</si>
  <si>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</si>
  <si>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</si>
  <si>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</si>
  <si>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</si>
  <si>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</si>
  <si>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</si>
  <si>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</si>
  <si>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</si>
  <si>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</si>
  <si>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</si>
  <si>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</si>
  <si>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</si>
  <si>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</si>
  <si>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</si>
  <si>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</si>
  <si>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</si>
  <si>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</si>
  <si>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</si>
  <si>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</si>
  <si>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</si>
  <si>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</si>
  <si>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</si>
  <si>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</si>
  <si>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</si>
  <si>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</si>
  <si>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</si>
  <si>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</si>
  <si>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</si>
  <si>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</si>
  <si>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</si>
  <si>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</si>
  <si>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</si>
  <si>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</si>
  <si>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</si>
  <si>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</si>
  <si>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</si>
  <si>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</si>
  <si>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</si>
  <si>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</si>
  <si>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</si>
  <si>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</si>
  <si>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</si>
  <si>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</si>
  <si>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</si>
  <si>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</si>
  <si>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</si>
  <si>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</si>
  <si>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</si>
  <si>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</si>
  <si>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</si>
  <si>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</si>
  <si>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</si>
  <si>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</si>
  <si>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</si>
  <si>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</si>
  <si>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</si>
  <si>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</si>
  <si>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</si>
  <si>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</si>
  <si>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</si>
  <si>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</si>
  <si>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</si>
  <si>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</si>
  <si>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</si>
  <si>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</si>
  <si>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</si>
  <si>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</si>
  <si>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</si>
  <si>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</si>
  <si>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</si>
  <si>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</si>
  <si>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</si>
  <si>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</si>
  <si>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</si>
  <si>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</si>
  <si>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</si>
  <si>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</si>
  <si>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</si>
  <si>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</si>
  <si>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</si>
  <si>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</si>
  <si>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</si>
  <si>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</si>
  <si>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</si>
  <si>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</si>
  <si>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</si>
  <si>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</si>
  <si>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</si>
  <si>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</si>
  <si>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</si>
  <si>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</si>
  <si>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</si>
  <si>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</si>
  <si>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</si>
  <si>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</si>
  <si>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</si>
  <si>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</si>
  <si>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</si>
  <si>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</si>
  <si>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</si>
  <si>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</si>
  <si>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</si>
  <si>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</si>
  <si>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</si>
  <si>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</si>
  <si>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</si>
  <si>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</si>
  <si>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</si>
  <si>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</si>
  <si>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</si>
  <si>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</si>
  <si>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</si>
  <si>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</si>
  <si>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</si>
  <si>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</si>
  <si>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</si>
  <si>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</si>
  <si>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</si>
  <si>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</si>
  <si>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</si>
  <si>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</si>
  <si>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</si>
  <si>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</si>
  <si>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</si>
  <si>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</si>
  <si>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</si>
  <si>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</si>
  <si>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</si>
  <si>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</si>
  <si>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</si>
  <si>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</si>
  <si>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</si>
  <si>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</si>
  <si>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</si>
  <si>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</si>
  <si>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</si>
  <si>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</si>
  <si>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</si>
  <si>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</si>
  <si>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</si>
  <si>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</si>
  <si>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</si>
  <si>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</si>
  <si>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</si>
  <si>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</si>
  <si>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</si>
  <si>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</si>
  <si>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</si>
  <si>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</si>
  <si>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</si>
  <si>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</si>
  <si>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</si>
  <si>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</si>
  <si>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</si>
  <si>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</si>
  <si>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</si>
  <si>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</si>
  <si>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</si>
  <si>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</si>
  <si>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</si>
  <si>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</si>
  <si>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</si>
  <si>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</si>
  <si>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</si>
  <si>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</si>
  <si>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</si>
  <si>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</si>
  <si>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</si>
  <si>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</si>
  <si>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</si>
  <si>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</si>
  <si>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</si>
  <si>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</si>
  <si>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</si>
  <si>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</si>
  <si>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</si>
  <si>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</si>
  <si>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</si>
  <si>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</si>
  <si>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</si>
  <si>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</si>
  <si>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</si>
  <si>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</si>
  <si>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</si>
  <si>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</si>
  <si>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</si>
  <si>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</si>
  <si>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</si>
  <si>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</si>
  <si>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</si>
  <si>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</si>
  <si>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</si>
  <si>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</si>
  <si>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</si>
  <si>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</si>
  <si>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</si>
  <si>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</si>
  <si>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</si>
  <si>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</si>
  <si>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</si>
  <si>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</si>
  <si>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</si>
  <si>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</si>
  <si>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</si>
  <si>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</si>
  <si>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</si>
  <si>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</si>
  <si>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</si>
  <si>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</si>
  <si>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</si>
  <si>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</si>
  <si>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</si>
  <si>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</si>
  <si>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</si>
  <si>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</si>
  <si>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</si>
  <si>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</si>
  <si>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</si>
  <si>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</si>
  <si>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</si>
  <si>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</si>
  <si>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</si>
  <si>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</si>
  <si>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</si>
  <si>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</si>
  <si>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</si>
  <si>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</si>
  <si>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</si>
  <si>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</si>
  <si>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</si>
  <si>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</si>
  <si>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</si>
  <si>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</si>
  <si>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</si>
  <si>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</si>
  <si>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</si>
  <si>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</si>
  <si>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</si>
  <si>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</si>
  <si>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</si>
  <si>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</si>
  <si>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</si>
  <si>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</si>
  <si>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</si>
  <si>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</si>
  <si>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</si>
  <si>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</si>
  <si>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</si>
  <si>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</si>
  <si>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</si>
  <si>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</si>
  <si>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</si>
  <si>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</si>
  <si>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</si>
  <si>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</si>
  <si>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</si>
  <si>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</si>
  <si>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</si>
  <si>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</si>
  <si>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</si>
  <si>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</si>
  <si>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</si>
  <si>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</si>
  <si>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</si>
  <si>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</si>
  <si>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</si>
  <si>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</si>
  <si>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</si>
  <si>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</si>
  <si>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</si>
  <si>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</si>
  <si>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</si>
  <si>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</si>
  <si>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</si>
  <si>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</si>
  <si>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</si>
  <si>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</si>
  <si>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</si>
  <si>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</si>
  <si>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</si>
  <si>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</si>
  <si>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</si>
  <si>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</si>
  <si>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</si>
  <si>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</si>
  <si>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</si>
  <si>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</si>
  <si>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</si>
  <si>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</si>
  <si>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</si>
  <si>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</si>
  <si>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</si>
  <si>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</si>
  <si>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</si>
  <si>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</si>
  <si>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</si>
  <si>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</si>
  <si>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</si>
  <si>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</si>
  <si>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</si>
  <si>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</si>
  <si>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</si>
  <si>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</si>
  <si>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</si>
  <si>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</si>
  <si>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</si>
  <si>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</si>
  <si>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</si>
  <si>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</si>
  <si>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</si>
  <si>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</si>
  <si>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</si>
  <si>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</si>
  <si>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</si>
  <si>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</si>
  <si>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</si>
  <si>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</si>
  <si>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</si>
  <si>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</si>
  <si>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</si>
  <si>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</si>
  <si>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</si>
  <si>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</si>
  <si>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</si>
  <si>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</si>
  <si>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</si>
  <si>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</si>
  <si>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</si>
  <si>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</si>
  <si>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</si>
  <si>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</si>
  <si>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</si>
  <si>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</si>
  <si>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</si>
  <si>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</si>
  <si>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</si>
  <si>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</si>
  <si>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</si>
  <si>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</si>
  <si>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</si>
  <si>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</si>
  <si>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</si>
  <si>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</si>
  <si>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</si>
  <si>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</si>
  <si>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</si>
  <si>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</si>
  <si>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</si>
  <si>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</si>
  <si>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</si>
  <si>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</si>
  <si>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</si>
  <si>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</si>
  <si>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</si>
  <si>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</si>
  <si>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</si>
  <si>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</si>
  <si>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</si>
  <si>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</si>
  <si>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</si>
  <si>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</si>
  <si>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</si>
  <si>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</si>
  <si>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</si>
  <si>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</si>
  <si>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</si>
  <si>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</si>
  <si>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</si>
  <si>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</si>
  <si>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</si>
  <si>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</si>
  <si>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</si>
  <si>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</si>
  <si>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</si>
  <si>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</si>
  <si>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</si>
  <si>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</si>
  <si>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</si>
  <si>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</si>
  <si>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</si>
  <si>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</si>
  <si>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</si>
  <si>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</si>
  <si>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</si>
  <si>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</si>
  <si>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</si>
  <si>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</si>
  <si>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</si>
  <si>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</si>
  <si>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</si>
  <si>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</si>
  <si>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</si>
  <si>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</si>
  <si>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</si>
  <si>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</si>
  <si>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</si>
  <si>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</si>
  <si>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</si>
  <si>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</si>
  <si>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</si>
  <si>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</si>
  <si>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</si>
  <si>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</si>
  <si>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</si>
  <si>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</si>
  <si>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</si>
  <si>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</si>
  <si>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</si>
  <si>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</si>
  <si>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</si>
  <si>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</si>
  <si>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</si>
  <si>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</si>
  <si>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</si>
  <si>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</si>
  <si>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</si>
  <si>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</si>
  <si>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</si>
  <si>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</si>
  <si>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</si>
  <si>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</si>
  <si>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</si>
  <si>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</si>
  <si>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</si>
  <si>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</si>
  <si>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</si>
  <si>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</si>
  <si>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</si>
  <si>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</si>
  <si>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</si>
  <si>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</si>
  <si>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</si>
  <si>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</si>
  <si>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</si>
  <si>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</si>
  <si>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</si>
  <si>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</si>
  <si>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</si>
  <si>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</si>
  <si>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</si>
  <si>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</si>
  <si>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</si>
  <si>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</si>
  <si>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</si>
  <si>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</si>
  <si>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</si>
  <si>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</si>
  <si>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</si>
  <si>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</si>
  <si>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</si>
  <si>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</si>
  <si>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</si>
  <si>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</si>
  <si>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</si>
  <si>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</si>
  <si>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</si>
  <si>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</si>
  <si>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</si>
  <si>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</si>
  <si>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</si>
  <si>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</si>
  <si>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</si>
  <si>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</si>
  <si>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</si>
  <si>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</si>
  <si>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</si>
  <si>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</si>
  <si>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</si>
  <si>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</si>
  <si>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</si>
  <si>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</si>
  <si>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</si>
  <si>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</si>
  <si>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</si>
  <si>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</si>
  <si>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</si>
  <si>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</si>
  <si>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</si>
  <si>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</si>
  <si>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</si>
  <si>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</si>
  <si>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</si>
  <si>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</si>
  <si>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</si>
  <si>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</si>
  <si>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</si>
  <si>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</si>
  <si>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</si>
  <si>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</si>
  <si>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</si>
  <si>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</si>
  <si>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</si>
  <si>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</si>
  <si>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</si>
  <si>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</si>
  <si>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</si>
  <si>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</si>
  <si>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</si>
  <si>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</si>
  <si>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</si>
  <si>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</si>
  <si>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</si>
  <si>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</si>
  <si>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</si>
  <si>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</si>
  <si>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</si>
  <si>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</si>
  <si>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</si>
  <si>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</si>
  <si>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</si>
  <si>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</si>
  <si>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</si>
  <si>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</si>
  <si>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</si>
  <si>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</si>
  <si>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</si>
  <si>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</si>
  <si>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</si>
  <si>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</si>
  <si>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</si>
  <si>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</si>
  <si>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</si>
  <si>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</si>
  <si>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</si>
  <si>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</si>
  <si>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</si>
  <si>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</si>
  <si>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</si>
  <si>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</si>
  <si>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</si>
  <si>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</si>
  <si>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</si>
  <si>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</si>
  <si>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</si>
  <si>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</si>
  <si>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</si>
  <si>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</si>
  <si>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</si>
  <si>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</si>
  <si>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</si>
  <si>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</si>
  <si>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</si>
  <si>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</si>
  <si>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</si>
  <si>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</si>
  <si>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</si>
  <si>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</si>
  <si>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</si>
  <si>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</si>
  <si>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</si>
  <si>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</si>
  <si>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</si>
  <si>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</si>
  <si>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</si>
  <si>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</si>
  <si>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</si>
  <si>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</si>
  <si>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</si>
  <si>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</si>
  <si>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</si>
  <si>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</si>
  <si>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</si>
  <si>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</si>
  <si>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</si>
  <si>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</si>
  <si>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</si>
  <si>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</si>
  <si>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</si>
  <si>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</si>
  <si>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</si>
  <si>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</si>
  <si>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</si>
  <si>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</si>
  <si>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</si>
  <si>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</si>
  <si>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</si>
  <si>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</si>
  <si>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</si>
  <si>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</si>
  <si>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</si>
  <si>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</si>
  <si>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</si>
  <si>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</si>
  <si>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</si>
  <si>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</si>
  <si>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</si>
  <si>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</si>
  <si>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</si>
  <si>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</si>
  <si>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</si>
  <si>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</si>
  <si>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</si>
  <si>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</si>
  <si>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</si>
  <si>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</si>
  <si>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</si>
  <si>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</si>
  <si>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</si>
  <si>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</si>
  <si>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</si>
  <si>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</si>
  <si>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</si>
  <si>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</si>
  <si>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</si>
  <si>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</si>
  <si>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</si>
  <si>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</si>
  <si>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</si>
  <si>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</si>
  <si>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</si>
  <si>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</si>
  <si>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</si>
  <si>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</si>
  <si>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</si>
  <si>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</si>
  <si>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</si>
  <si>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</si>
  <si>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</si>
  <si>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</si>
  <si>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</si>
  <si>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</si>
  <si>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</si>
  <si>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</si>
  <si>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</si>
  <si>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</si>
  <si>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</si>
  <si>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</si>
  <si>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</si>
  <si>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</si>
  <si>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</si>
  <si>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</si>
  <si>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</si>
  <si>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</si>
  <si>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</si>
  <si>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</si>
  <si>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</si>
  <si>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</si>
  <si>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</si>
  <si>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</si>
  <si>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</si>
  <si>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</si>
  <si>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</si>
  <si>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</si>
  <si>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</si>
  <si>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</si>
  <si>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</si>
  <si>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</si>
  <si>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</si>
  <si>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</si>
  <si>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</si>
  <si>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</si>
  <si>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</si>
  <si>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</si>
  <si>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</si>
  <si>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</si>
  <si>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</si>
  <si>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</si>
  <si>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</si>
  <si>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</si>
  <si>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</si>
  <si>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</si>
  <si>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</si>
  <si>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</si>
  <si>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</si>
  <si>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</si>
  <si>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</si>
  <si>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</si>
  <si>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</si>
  <si>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</si>
  <si>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</si>
  <si>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</si>
  <si>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</si>
  <si>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</si>
  <si>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</si>
  <si>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</si>
  <si>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</si>
  <si>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</si>
  <si>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</si>
  <si>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</si>
  <si>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</si>
  <si>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</si>
  <si>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</si>
  <si>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</si>
  <si>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</si>
  <si>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</si>
  <si>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</si>
  <si>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</si>
  <si>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</si>
  <si>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</si>
  <si>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</si>
  <si>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</si>
  <si>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</si>
  <si>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</si>
  <si>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</si>
  <si>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</si>
  <si>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</si>
  <si>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</si>
  <si>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</si>
  <si>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</si>
  <si>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</si>
  <si>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</si>
  <si>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</si>
  <si>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</si>
  <si>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</si>
  <si>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</si>
  <si>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</si>
  <si>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</si>
  <si>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</si>
  <si>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</si>
  <si>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</si>
  <si>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</si>
  <si>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</si>
  <si>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</si>
  <si>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</si>
  <si>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</si>
  <si>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</si>
  <si>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</si>
  <si>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</si>
  <si>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</si>
  <si>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</si>
  <si>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</si>
  <si>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</si>
  <si>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</si>
  <si>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</si>
  <si>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</si>
  <si>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</si>
  <si>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</si>
  <si>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</si>
  <si>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</si>
  <si>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</si>
  <si>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</si>
  <si>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</si>
  <si>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</si>
  <si>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</si>
  <si>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</si>
  <si>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</si>
  <si>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</si>
  <si>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</si>
  <si>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</si>
  <si>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</si>
  <si>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</si>
  <si>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</si>
  <si>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</si>
  <si>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</si>
  <si>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</si>
  <si>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</si>
  <si>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</si>
  <si>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</si>
  <si>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</si>
  <si>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</si>
  <si>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</si>
  <si>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</si>
  <si>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</si>
  <si>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</si>
  <si>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</si>
  <si>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</si>
  <si>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</si>
  <si>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</si>
  <si>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</si>
  <si>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</si>
  <si>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</si>
  <si>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</si>
  <si>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</si>
  <si>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</si>
  <si>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</si>
  <si>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</si>
  <si>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</si>
  <si>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</si>
  <si>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</si>
  <si>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</si>
  <si>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</si>
  <si>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</si>
  <si>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</si>
  <si>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</si>
  <si>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</si>
  <si>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</si>
  <si>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</si>
  <si>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</si>
  <si>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</si>
  <si>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</si>
  <si>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</si>
  <si>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</si>
  <si>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</si>
  <si>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</si>
  <si>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</si>
  <si>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</si>
  <si>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</si>
  <si>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</si>
  <si>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</si>
  <si>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</si>
  <si>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</si>
  <si>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</si>
  <si>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</si>
  <si>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</si>
  <si>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</si>
  <si>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</si>
  <si>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</si>
  <si>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</si>
  <si>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</si>
  <si>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</si>
  <si>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</si>
  <si>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</si>
  <si>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</si>
  <si>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</si>
  <si>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</si>
  <si>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</si>
  <si>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</si>
  <si>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</si>
  <si>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</si>
  <si>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</si>
  <si>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</si>
  <si>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</si>
  <si>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</si>
  <si>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</si>
  <si>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</si>
  <si>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</si>
  <si>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</si>
  <si>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</si>
  <si>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</si>
  <si>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</si>
  <si>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</si>
  <si>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</si>
  <si>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</si>
  <si>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</si>
  <si>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</si>
  <si>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</si>
  <si>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</si>
  <si>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</si>
  <si>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</si>
  <si>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</si>
  <si>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</si>
  <si>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</si>
  <si>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</si>
  <si>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</si>
  <si>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</si>
  <si>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</si>
  <si>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</si>
  <si>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</si>
  <si>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</si>
  <si>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</si>
  <si>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</si>
  <si>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</si>
  <si>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</si>
  <si>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</si>
  <si>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</si>
  <si>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</si>
  <si>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</si>
  <si>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</si>
  <si>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</si>
  <si>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</si>
  <si>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</si>
  <si>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</si>
  <si>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</si>
  <si>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</si>
  <si>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</si>
  <si>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</si>
  <si>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</si>
  <si>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</si>
  <si>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</si>
  <si>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</si>
  <si>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</si>
  <si>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</si>
  <si>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</si>
  <si>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</si>
  <si>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</si>
  <si>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</si>
  <si>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</si>
  <si>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</si>
  <si>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</si>
  <si>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</si>
  <si>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</si>
  <si>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</si>
  <si>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</si>
  <si>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</si>
  <si>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</si>
  <si>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</si>
  <si>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</si>
  <si>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</si>
  <si>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</si>
  <si>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</si>
  <si>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</si>
  <si>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</si>
  <si>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</si>
  <si>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</si>
  <si>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</si>
  <si>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</si>
  <si>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</si>
  <si>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</si>
  <si>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</si>
  <si>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</si>
  <si>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</si>
  <si>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</si>
  <si>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</si>
  <si>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</si>
  <si>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</si>
  <si>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</si>
  <si>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</si>
  <si>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</si>
  <si>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</si>
  <si>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</si>
  <si>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</si>
  <si>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</si>
  <si>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</si>
  <si>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</si>
  <si>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</si>
  <si>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</si>
  <si>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</si>
  <si>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</si>
  <si>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</si>
  <si>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</si>
  <si>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</si>
  <si>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</si>
  <si>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</si>
  <si>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</si>
  <si>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</si>
  <si>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</si>
  <si>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</si>
  <si>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</si>
  <si>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</si>
  <si>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</si>
  <si>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</si>
  <si>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</si>
  <si>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</si>
  <si>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</si>
  <si>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</si>
  <si>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</si>
  <si>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</si>
  <si>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</si>
  <si>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</si>
  <si>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</si>
  <si>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</si>
  <si>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</si>
  <si>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</si>
  <si>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</si>
  <si>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</si>
  <si>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</si>
  <si>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</si>
  <si>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</si>
  <si>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</si>
  <si>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</si>
  <si>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</si>
  <si>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</si>
  <si>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</si>
  <si>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</si>
  <si>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</si>
  <si>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</si>
  <si>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</si>
  <si>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</si>
  <si>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</si>
  <si>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</si>
  <si>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</si>
  <si>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</si>
  <si>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</si>
  <si>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</si>
  <si>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</si>
  <si>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</si>
  <si>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</si>
  <si>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</si>
  <si>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</si>
  <si>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</si>
  <si>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</si>
  <si>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</si>
  <si>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</si>
  <si>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</si>
  <si>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</si>
  <si>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</si>
  <si>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</si>
  <si>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</si>
  <si>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</si>
  <si>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</si>
  <si>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</si>
  <si>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</si>
  <si>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</si>
  <si>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</si>
  <si>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</si>
  <si>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</si>
  <si>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</si>
  <si>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</si>
  <si>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</si>
  <si>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</si>
  <si>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</si>
  <si>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</si>
  <si>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</si>
  <si>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</si>
  <si>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</si>
  <si>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</si>
  <si>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</si>
  <si>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</si>
  <si>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</si>
  <si>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</si>
  <si>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</si>
  <si>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</si>
  <si>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</si>
  <si>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</si>
  <si>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</si>
  <si>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</si>
  <si>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</si>
  <si>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</si>
  <si>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</si>
  <si>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</si>
  <si>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</si>
  <si>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</si>
  <si>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</si>
  <si>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</si>
  <si>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</si>
  <si>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</si>
  <si>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</si>
  <si>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</si>
  <si>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</si>
  <si>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</si>
  <si>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</si>
  <si>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</si>
  <si>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</si>
  <si>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</si>
  <si>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</si>
  <si>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</si>
  <si>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</si>
  <si>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</si>
  <si>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</si>
  <si>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</si>
  <si>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</si>
  <si>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</si>
  <si>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</si>
  <si>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</si>
  <si>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</si>
  <si>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</si>
  <si>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</si>
  <si>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</si>
  <si>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</si>
  <si>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</si>
  <si>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</si>
  <si>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</si>
  <si>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</si>
  <si>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</si>
  <si>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</si>
  <si>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</si>
  <si>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</si>
  <si>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</si>
  <si>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</si>
  <si>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</si>
  <si>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</si>
  <si>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</si>
  <si>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</si>
  <si>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</si>
  <si>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</si>
  <si>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</si>
  <si>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</si>
  <si>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</si>
  <si>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</si>
  <si>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</si>
  <si>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</si>
  <si>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</si>
  <si>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</si>
  <si>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</si>
  <si>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</si>
  <si>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</si>
  <si>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</si>
  <si>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</si>
  <si>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</si>
  <si>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</si>
  <si>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</si>
  <si>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</si>
  <si>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</si>
  <si>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</si>
  <si>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</si>
  <si>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</si>
  <si>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</si>
  <si>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</si>
  <si>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</si>
  <si>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</si>
  <si>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</si>
  <si>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</si>
  <si>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</si>
  <si>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</si>
  <si>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</si>
  <si>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</si>
  <si>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</si>
  <si>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</si>
  <si>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</si>
  <si>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</si>
  <si>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</si>
  <si>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</si>
  <si>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</si>
  <si>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</si>
  <si>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</si>
  <si>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</si>
  <si>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</si>
  <si>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</si>
  <si>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</si>
  <si>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</si>
  <si>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</si>
  <si>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</si>
  <si>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</si>
  <si>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</si>
  <si>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</si>
  <si>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</si>
  <si>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</si>
  <si>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</si>
  <si>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</si>
  <si>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</si>
  <si>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</si>
  <si>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</si>
  <si>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</si>
  <si>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</si>
  <si>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</si>
  <si>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</si>
  <si>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</si>
  <si>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</si>
  <si>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</si>
  <si>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</si>
  <si>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</si>
  <si>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</si>
  <si>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</si>
  <si>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</si>
  <si>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</si>
  <si>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</si>
  <si>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</si>
  <si>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</si>
  <si>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</si>
  <si>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</si>
  <si>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</si>
  <si>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</si>
  <si>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</si>
  <si>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</si>
  <si>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</si>
  <si>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</si>
  <si>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</si>
  <si>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</si>
  <si>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</si>
  <si>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</si>
  <si>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</si>
  <si>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</si>
  <si>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</si>
  <si>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</si>
  <si>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</si>
  <si>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</si>
  <si>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</si>
  <si>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</si>
  <si>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</si>
  <si>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</si>
  <si>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</si>
  <si>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</si>
  <si>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</si>
  <si>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</si>
  <si>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</si>
  <si>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</si>
  <si>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</si>
  <si>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</si>
  <si>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</si>
  <si>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</si>
  <si>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</si>
  <si>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</si>
  <si>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</si>
  <si>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</si>
  <si>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</si>
  <si>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</si>
  <si>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</si>
  <si>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</si>
  <si>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</si>
  <si>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</si>
  <si>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</si>
  <si>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</si>
  <si>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</si>
  <si>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</si>
  <si>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</si>
  <si>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</si>
  <si>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</si>
  <si>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</si>
  <si>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</si>
  <si>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</si>
  <si>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</si>
  <si>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</si>
  <si>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</si>
  <si>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</si>
  <si>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</si>
  <si>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</si>
  <si>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</si>
  <si>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</si>
  <si>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</si>
  <si>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</si>
  <si>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</si>
  <si>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</si>
  <si>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</si>
  <si>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</si>
  <si>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</si>
  <si>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</si>
  <si>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</si>
  <si>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</si>
  <si>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</si>
  <si>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</si>
  <si>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</si>
  <si>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</si>
  <si>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</si>
  <si>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</si>
  <si>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</si>
  <si>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</si>
  <si>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</si>
  <si>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</si>
  <si>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</si>
  <si>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</si>
  <si>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</si>
  <si>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</si>
  <si>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</si>
  <si>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</si>
  <si>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</si>
  <si>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</si>
  <si>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</si>
  <si>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</si>
  <si>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</si>
  <si>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</si>
  <si>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</si>
  <si>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</si>
  <si>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</si>
  <si>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</si>
  <si>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</si>
  <si>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</si>
  <si>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</si>
  <si>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</si>
  <si>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</si>
  <si>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</si>
  <si>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</si>
  <si>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</si>
  <si>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</si>
  <si>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</si>
  <si>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</si>
  <si>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</si>
  <si>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</si>
  <si>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</si>
  <si>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</si>
  <si>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</si>
  <si>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</si>
  <si>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</si>
  <si>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</si>
  <si>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</si>
  <si>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</si>
  <si>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</si>
  <si>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</si>
  <si>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</si>
  <si>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</si>
  <si>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</si>
  <si>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</si>
  <si>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</si>
  <si>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</si>
  <si>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</si>
  <si>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</si>
  <si>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</si>
  <si>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</si>
  <si>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</si>
  <si>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</si>
  <si>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</si>
  <si>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</si>
  <si>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</si>
  <si>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</si>
  <si>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</si>
  <si>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</si>
  <si>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</si>
  <si>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</si>
  <si>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</si>
  <si>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</si>
  <si>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</si>
  <si>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</si>
  <si>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</si>
  <si>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</si>
  <si>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</si>
  <si>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</si>
  <si>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</si>
  <si>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</si>
  <si>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</si>
  <si>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</si>
  <si>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</si>
  <si>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</si>
  <si>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</si>
  <si>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</si>
  <si>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</si>
  <si>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</si>
  <si>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</si>
  <si>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</si>
  <si>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</si>
  <si>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</si>
  <si>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</si>
  <si>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</si>
  <si>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</si>
  <si>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</si>
  <si>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</si>
  <si>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</si>
  <si>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</si>
  <si>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</si>
  <si>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</si>
  <si>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</si>
  <si>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</si>
  <si>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</si>
  <si>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</si>
  <si>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</si>
  <si>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</si>
  <si>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</si>
  <si>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</si>
  <si>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</si>
  <si>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</si>
  <si>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</si>
  <si>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</si>
  <si>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</si>
  <si>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</si>
  <si>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</si>
  <si>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</si>
  <si>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</si>
  <si>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</si>
  <si>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</si>
  <si>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</si>
  <si>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</si>
  <si>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</si>
  <si>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</si>
  <si>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</si>
  <si>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</si>
  <si>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</si>
  <si>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</si>
  <si>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</si>
  <si>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</si>
  <si>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</si>
  <si>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</si>
  <si>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</si>
  <si>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</si>
  <si>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</si>
  <si>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</si>
  <si>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</si>
  <si>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</si>
  <si>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</si>
  <si>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</si>
  <si>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</si>
  <si>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</si>
  <si>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</si>
  <si>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</si>
  <si>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</si>
  <si>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</si>
  <si>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</si>
  <si>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</si>
  <si>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</si>
  <si>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</si>
  <si>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</si>
  <si>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</si>
  <si>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</si>
  <si>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</si>
  <si>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</si>
  <si>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</si>
  <si>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</si>
  <si>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</si>
  <si>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</si>
  <si>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</si>
  <si>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</si>
  <si>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</si>
  <si>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</si>
  <si>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</si>
  <si>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</si>
  <si>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</si>
  <si>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</si>
  <si>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</si>
  <si>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</si>
  <si>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</si>
  <si>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</si>
  <si>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</si>
  <si>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</si>
  <si>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</si>
  <si>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</si>
  <si>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</si>
  <si>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</si>
  <si>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</si>
  <si>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</si>
  <si>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</si>
  <si>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</si>
  <si>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</si>
  <si>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</si>
  <si>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</si>
  <si>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</si>
  <si>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</si>
  <si>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</si>
  <si>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</si>
  <si>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</si>
  <si>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</si>
  <si>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</si>
  <si>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</si>
  <si>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</si>
  <si>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</si>
  <si>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</si>
  <si>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</si>
  <si>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</si>
  <si>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</si>
  <si>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</si>
  <si>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</si>
  <si>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</si>
  <si>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</si>
  <si>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</si>
  <si>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</si>
  <si>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</si>
  <si>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</si>
  <si>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</si>
  <si>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</si>
  <si>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</si>
  <si>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</si>
  <si>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</si>
  <si>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</si>
  <si>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</si>
  <si>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</si>
  <si>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</si>
  <si>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</si>
  <si>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</si>
  <si>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</si>
  <si>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</si>
  <si>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</si>
  <si>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</si>
  <si>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</si>
  <si>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</si>
  <si>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</si>
  <si>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</si>
  <si>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</si>
  <si>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</si>
  <si>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</si>
  <si>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</si>
  <si>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</si>
  <si>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</si>
  <si>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</si>
  <si>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</si>
  <si>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</si>
  <si>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</si>
  <si>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</si>
  <si>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</si>
  <si>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</si>
  <si>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</si>
  <si>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</si>
  <si>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</si>
  <si>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</si>
  <si>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</si>
  <si>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</si>
  <si>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</si>
  <si>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</si>
  <si>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</si>
  <si>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</si>
  <si>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</si>
  <si>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</si>
  <si>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</si>
  <si>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</si>
  <si>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</si>
  <si>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</si>
  <si>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</si>
  <si>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</si>
  <si>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</si>
  <si>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</si>
  <si>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</si>
  <si>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</si>
  <si>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</si>
  <si>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</si>
  <si>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</si>
  <si>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</si>
  <si>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</si>
  <si>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</si>
  <si>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</si>
  <si>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</si>
  <si>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</si>
  <si>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</si>
  <si>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</si>
  <si>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</si>
  <si>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</si>
  <si>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</si>
  <si>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</si>
  <si>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</si>
  <si>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</si>
  <si>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</si>
  <si>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</si>
  <si>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</si>
  <si>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</si>
  <si>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</si>
  <si>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</si>
  <si>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</si>
  <si>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</si>
  <si>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</si>
  <si>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</si>
  <si>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</si>
  <si>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</si>
  <si>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</si>
  <si>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</si>
  <si>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</si>
  <si>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</si>
  <si>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</si>
  <si>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</si>
  <si>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</si>
  <si>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</si>
  <si>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</si>
  <si>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</si>
  <si>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</si>
  <si>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</si>
  <si>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</si>
  <si>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</si>
  <si>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</si>
  <si>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</si>
  <si>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</si>
  <si>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</si>
  <si>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</si>
  <si>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</si>
  <si>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</si>
  <si>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</si>
  <si>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</si>
  <si>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</si>
  <si>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</si>
  <si>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</si>
  <si>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</si>
  <si>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</si>
  <si>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</si>
  <si>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</si>
  <si>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</si>
  <si>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</si>
  <si>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</si>
  <si>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</si>
  <si>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</si>
  <si>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</si>
  <si>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</si>
  <si>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</si>
  <si>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</si>
  <si>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</si>
  <si>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</si>
  <si>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</si>
  <si>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</si>
  <si>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</si>
  <si>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</si>
  <si>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</si>
  <si>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</si>
  <si>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</si>
  <si>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</si>
  <si>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</si>
  <si>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</si>
  <si>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</si>
  <si>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</si>
  <si>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</si>
  <si>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</si>
  <si>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</si>
  <si>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</si>
  <si>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</si>
  <si>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</si>
  <si>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</si>
  <si>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</si>
  <si>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</si>
  <si>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</si>
  <si>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</si>
  <si>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</si>
  <si>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</si>
  <si>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</si>
  <si>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</si>
  <si>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</si>
  <si>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</si>
  <si>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</si>
  <si>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</si>
  <si>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</si>
  <si>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</si>
  <si>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</si>
  <si>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</si>
  <si>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</si>
  <si>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</si>
  <si>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</si>
  <si>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</si>
  <si>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</si>
  <si>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</si>
  <si>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</si>
  <si>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</si>
  <si>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</si>
  <si>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</si>
  <si>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</si>
  <si>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</si>
  <si>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</si>
  <si>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</si>
  <si>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</si>
  <si>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</si>
  <si>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</si>
  <si>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</si>
  <si>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</si>
  <si>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</si>
  <si>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</si>
  <si>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</si>
  <si>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</si>
  <si>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</si>
  <si>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</si>
  <si>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</si>
  <si>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</si>
  <si>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</si>
  <si>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</si>
  <si>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</si>
  <si>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</si>
  <si>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</si>
  <si>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</si>
  <si>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</si>
  <si>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</si>
  <si>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</si>
  <si>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</si>
  <si>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</si>
  <si>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</si>
  <si>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</si>
  <si>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</si>
  <si>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</si>
  <si>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</si>
  <si>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</si>
  <si>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</si>
  <si>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</si>
  <si>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</si>
  <si>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</si>
  <si>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</si>
  <si>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</si>
  <si>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</si>
  <si>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</si>
  <si>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</si>
  <si>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</si>
  <si>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</si>
  <si>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</si>
  <si>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</si>
  <si>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</si>
  <si>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</si>
  <si>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</si>
  <si>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</si>
  <si>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</si>
  <si>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</si>
  <si>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</si>
  <si>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</si>
  <si>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</si>
  <si>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</si>
  <si>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</si>
  <si>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</si>
  <si>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</si>
  <si>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</si>
  <si>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</si>
  <si>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</si>
  <si>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</si>
  <si>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</si>
  <si>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</si>
  <si>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</si>
  <si>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</si>
  <si>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</si>
  <si>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</si>
  <si>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</si>
  <si>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</si>
  <si>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</si>
  <si>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</si>
  <si>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</si>
  <si>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</si>
  <si>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</si>
  <si>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</si>
  <si>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</si>
  <si>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</si>
  <si>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</si>
  <si>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</si>
  <si>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</si>
  <si>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</si>
  <si>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</si>
  <si>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</si>
  <si>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</si>
  <si>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</si>
  <si>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</si>
  <si>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</si>
  <si>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</si>
  <si>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</si>
  <si>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</si>
  <si>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</si>
  <si>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</si>
  <si>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</si>
  <si>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</si>
  <si>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</si>
  <si>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</si>
  <si>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</si>
  <si>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</si>
  <si>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</si>
  <si>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</si>
  <si>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</si>
  <si>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</si>
  <si>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</si>
  <si>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</si>
  <si>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</si>
  <si>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</si>
  <si>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</si>
  <si>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</si>
  <si>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</si>
  <si>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</si>
  <si>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</si>
  <si>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</si>
  <si>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</si>
  <si>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</si>
  <si>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</si>
  <si>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</si>
  <si>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</si>
  <si>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</si>
  <si>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</si>
  <si>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</si>
  <si>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</si>
  <si>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</si>
  <si>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</si>
  <si>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</si>
  <si>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</si>
  <si>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</si>
  <si>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</si>
  <si>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</si>
  <si>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</si>
  <si>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</si>
  <si>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</si>
  <si>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</si>
  <si>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</si>
  <si>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</si>
  <si>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</si>
  <si>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</si>
  <si>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</si>
  <si>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</si>
  <si>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</si>
  <si>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</si>
  <si>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</si>
  <si>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</si>
  <si>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</si>
  <si>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</si>
  <si>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</si>
  <si>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</si>
  <si>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</si>
  <si>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</si>
  <si>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</si>
  <si>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</si>
  <si>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</si>
  <si>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</si>
  <si>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</si>
  <si>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</si>
  <si>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</si>
  <si>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</si>
  <si>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</si>
  <si>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</si>
  <si>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</si>
  <si>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</si>
  <si>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</si>
  <si>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</si>
  <si>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</si>
  <si>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</si>
  <si>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</si>
  <si>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</si>
  <si>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</si>
  <si>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</si>
  <si>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</si>
  <si>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</si>
  <si>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</si>
  <si>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</si>
  <si>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</si>
  <si>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</si>
  <si>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</si>
  <si>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</si>
  <si>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</si>
  <si>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</si>
  <si>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</si>
  <si>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</si>
  <si>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</si>
  <si>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</si>
  <si>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</si>
  <si>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</si>
  <si>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</si>
  <si>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</si>
  <si>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</si>
  <si>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</si>
  <si>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</si>
  <si>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</si>
  <si>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</si>
  <si>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</si>
  <si>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</si>
  <si>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</si>
  <si>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</si>
  <si>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</si>
  <si>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</si>
  <si>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</si>
  <si>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</si>
  <si>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</si>
  <si>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</si>
  <si>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</si>
  <si>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</si>
  <si>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</si>
  <si>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</si>
  <si>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</si>
  <si>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</si>
  <si>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</si>
  <si>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</si>
  <si>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</si>
  <si>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</si>
  <si>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</si>
  <si>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</si>
  <si>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</si>
  <si>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</si>
  <si>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</si>
  <si>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</si>
  <si>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</si>
  <si>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</si>
  <si>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</si>
  <si>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</si>
  <si>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</si>
  <si>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</si>
  <si>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</si>
  <si>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</si>
  <si>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</si>
  <si>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</si>
  <si>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</si>
  <si>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</si>
  <si>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</si>
  <si>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</si>
  <si>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</si>
  <si>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</si>
  <si>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</si>
  <si>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</si>
  <si>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</si>
  <si>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</si>
  <si>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</si>
  <si>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</si>
  <si>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</si>
  <si>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</si>
  <si>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</si>
  <si>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</si>
  <si>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</si>
  <si>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</si>
  <si>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</si>
  <si>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</si>
  <si>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</si>
  <si>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</si>
  <si>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</si>
  <si>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</si>
  <si>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</si>
  <si>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</si>
  <si>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</si>
  <si>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</si>
  <si>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</si>
  <si>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</si>
  <si>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</si>
  <si>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</si>
  <si>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</si>
  <si>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</si>
  <si>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</si>
  <si>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</si>
  <si>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</si>
  <si>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</si>
  <si>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</si>
  <si>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</si>
  <si>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</si>
  <si>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</si>
  <si>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</si>
  <si>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</si>
  <si>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</si>
  <si>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</si>
  <si>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</si>
  <si>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</si>
  <si>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</si>
  <si>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</si>
  <si>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</si>
  <si>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</si>
  <si>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</si>
  <si>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</si>
  <si>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</si>
  <si>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</si>
  <si>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</si>
  <si>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</si>
  <si>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</si>
  <si>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</si>
  <si>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</si>
  <si>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</si>
  <si>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</si>
  <si>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</si>
  <si>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</si>
  <si>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</si>
  <si>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</si>
  <si>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</si>
  <si>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</si>
  <si>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</si>
  <si>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</si>
  <si>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</si>
  <si>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</si>
  <si>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</si>
  <si>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</si>
  <si>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</si>
  <si>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</si>
  <si>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</si>
  <si>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</si>
  <si>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</si>
  <si>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</si>
  <si>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</si>
  <si>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</si>
  <si>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</si>
  <si>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</si>
  <si>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</si>
  <si>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</si>
  <si>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</si>
  <si>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</si>
  <si>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</si>
  <si>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</si>
  <si>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</si>
  <si>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</si>
  <si>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</si>
  <si>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</si>
  <si>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</si>
  <si>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</si>
  <si>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</si>
  <si>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</si>
  <si>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</si>
  <si>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</si>
  <si>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</si>
  <si>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</si>
  <si>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</si>
  <si>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</si>
  <si>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</si>
  <si>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</si>
  <si>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</si>
  <si>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</si>
  <si>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</si>
  <si>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</si>
  <si>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</si>
  <si>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</si>
  <si>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</si>
  <si>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</si>
  <si>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</si>
  <si>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</si>
  <si>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</si>
  <si>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</si>
  <si>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</si>
  <si>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</si>
  <si>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</si>
  <si>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</si>
  <si>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</si>
  <si>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</si>
  <si>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</si>
  <si>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</si>
  <si>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</si>
  <si>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</si>
  <si>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</si>
  <si>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</si>
  <si>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</si>
  <si>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</si>
  <si>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</si>
  <si>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</si>
  <si>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</si>
  <si>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</si>
  <si>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</si>
  <si>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</si>
  <si>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</si>
  <si>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</si>
  <si>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</si>
  <si>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</si>
  <si>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</si>
  <si>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</si>
  <si>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</si>
  <si>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</si>
  <si>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</si>
  <si>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</si>
  <si>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</si>
  <si>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</si>
  <si>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</si>
  <si>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</si>
  <si>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</si>
  <si>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</si>
  <si>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</si>
  <si>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</si>
  <si>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</si>
  <si>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</si>
  <si>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</si>
  <si>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</si>
  <si>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</si>
  <si>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</si>
  <si>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</si>
  <si>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</si>
  <si>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</si>
  <si>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</si>
  <si>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</si>
  <si>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</si>
  <si>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</si>
  <si>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</si>
  <si>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</si>
  <si>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</si>
  <si>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</si>
  <si>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</si>
  <si>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</si>
  <si>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</si>
  <si>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</si>
  <si>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</si>
  <si>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</si>
  <si>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</si>
  <si>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</si>
  <si>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</si>
  <si>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</si>
  <si>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</si>
  <si>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</si>
  <si>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</si>
  <si>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</si>
  <si>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</si>
  <si>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</si>
  <si>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</si>
  <si>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</si>
  <si>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</si>
  <si>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</si>
  <si>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</si>
  <si>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</si>
  <si>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</si>
  <si>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</si>
  <si>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</si>
  <si>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</si>
  <si>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</si>
  <si>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</si>
  <si>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</si>
  <si>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</si>
  <si>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</si>
  <si>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</si>
  <si>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</si>
  <si>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</si>
  <si>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</si>
  <si>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</si>
  <si>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</si>
  <si>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</si>
  <si>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</si>
  <si>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</si>
  <si>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</si>
  <si>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</si>
  <si>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</si>
  <si>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</si>
  <si>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</si>
  <si>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</si>
  <si>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</si>
  <si>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</si>
  <si>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</si>
  <si>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</si>
  <si>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</si>
  <si>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</si>
  <si>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</si>
  <si>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</si>
  <si>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</si>
  <si>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</si>
  <si>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</si>
  <si>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</si>
  <si>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</si>
  <si>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</si>
  <si>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</si>
  <si>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</si>
  <si>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</si>
  <si>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</si>
  <si>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</si>
  <si>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</si>
  <si>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</si>
  <si>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</si>
  <si>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</si>
  <si>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</si>
  <si>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</si>
  <si>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</si>
  <si>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</si>
  <si>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</si>
  <si>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</si>
  <si>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</si>
  <si>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</si>
  <si>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</si>
  <si>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</si>
  <si>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</si>
  <si>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</si>
  <si>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</si>
  <si>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</si>
  <si>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</si>
  <si>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</si>
  <si>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</si>
  <si>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</si>
  <si>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</si>
  <si>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</si>
  <si>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</si>
  <si>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</si>
  <si>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</si>
  <si>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</si>
  <si>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</si>
  <si>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</si>
  <si>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</si>
  <si>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</si>
  <si>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</si>
  <si>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</si>
  <si>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</si>
  <si>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</si>
  <si>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</si>
  <si>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</si>
  <si>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</si>
  <si>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</si>
  <si>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</si>
  <si>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</si>
  <si>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</si>
  <si>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</si>
  <si>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</si>
  <si>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</si>
  <si>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</si>
  <si>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</si>
  <si>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</si>
  <si>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</si>
  <si>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</si>
  <si>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</si>
  <si>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</si>
  <si>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</si>
  <si>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</si>
  <si>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</si>
  <si>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</si>
  <si>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</si>
  <si>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</si>
  <si>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</si>
  <si>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</si>
  <si>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</si>
  <si>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</si>
  <si>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</si>
  <si>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</si>
  <si>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</si>
  <si>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</si>
  <si>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</si>
  <si>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</si>
  <si>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</si>
  <si>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</si>
  <si>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</si>
  <si>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</si>
  <si>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</si>
  <si>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</si>
  <si>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</si>
  <si>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</si>
  <si>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</si>
  <si>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</si>
  <si>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</si>
  <si>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</si>
  <si>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</si>
  <si>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</si>
  <si>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</si>
  <si>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</si>
  <si>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</si>
  <si>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</si>
  <si>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</si>
  <si>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</si>
  <si>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</si>
  <si>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</si>
  <si>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</si>
  <si>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</si>
  <si>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</si>
  <si>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</si>
  <si>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</si>
  <si>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</si>
  <si>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</si>
  <si>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</si>
  <si>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</si>
  <si>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</si>
  <si>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</si>
  <si>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</si>
  <si>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</si>
  <si>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</si>
  <si>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</si>
  <si>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</si>
  <si>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</si>
  <si>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</si>
  <si>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</si>
  <si>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</si>
  <si>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</si>
  <si>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</si>
  <si>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</si>
  <si>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</si>
  <si>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</si>
  <si>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</si>
  <si>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</si>
  <si>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</si>
  <si>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</si>
  <si>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</si>
  <si>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</si>
  <si>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</si>
  <si>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</si>
  <si>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</si>
  <si>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</si>
  <si>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</si>
  <si>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</si>
  <si>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</si>
  <si>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</si>
  <si>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</si>
  <si>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</si>
  <si>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</si>
  <si>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</si>
  <si>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</si>
  <si>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</si>
  <si>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</si>
  <si>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</si>
  <si>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</si>
  <si>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</si>
  <si>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</si>
  <si>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</si>
  <si>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</si>
  <si>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</si>
  <si>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</si>
  <si>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</si>
  <si>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</si>
  <si>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</si>
  <si>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</si>
  <si>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</si>
  <si>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</si>
  <si>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</si>
  <si>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</si>
  <si>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</si>
  <si>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</si>
  <si>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</si>
  <si>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</si>
  <si>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</si>
  <si>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</si>
  <si>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</si>
  <si>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</si>
  <si>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</si>
  <si>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</si>
  <si>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</si>
  <si>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</si>
  <si>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</si>
  <si>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</si>
  <si>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</si>
  <si>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</si>
  <si>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</si>
  <si>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</si>
  <si>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</si>
  <si>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</si>
  <si>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</si>
  <si>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</si>
  <si>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</si>
  <si>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</si>
  <si>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</si>
  <si>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</si>
  <si>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</si>
  <si>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</si>
  <si>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</si>
  <si>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</si>
  <si>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</si>
  <si>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</si>
  <si>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</si>
  <si>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</si>
  <si>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</si>
  <si>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</si>
  <si>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</si>
  <si>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</si>
  <si>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</si>
  <si>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</si>
  <si>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</si>
  <si>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</si>
  <si>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</si>
  <si>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</si>
  <si>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</si>
  <si>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</si>
  <si>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</si>
  <si>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</si>
  <si>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</si>
  <si>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</si>
  <si>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</si>
  <si>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</si>
  <si>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</si>
  <si>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</si>
  <si>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</si>
  <si>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</si>
  <si>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</si>
  <si>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</si>
  <si>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</si>
  <si>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</si>
  <si>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</si>
  <si>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</si>
  <si>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</si>
  <si>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</si>
  <si>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</si>
  <si>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</si>
  <si>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</si>
  <si>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</si>
  <si>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</si>
  <si>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</si>
  <si>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</si>
  <si>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</si>
  <si>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</si>
  <si>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</si>
  <si>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</si>
  <si>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</si>
  <si>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</si>
  <si>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</si>
  <si>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</si>
  <si>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</si>
  <si>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</si>
  <si>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</si>
  <si>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</si>
  <si>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</si>
  <si>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</si>
  <si>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</si>
  <si>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</si>
  <si>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</si>
  <si>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</si>
  <si>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</si>
  <si>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</si>
  <si>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</si>
  <si>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</si>
  <si>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</si>
  <si>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</si>
  <si>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</si>
  <si>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</si>
  <si>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</si>
  <si>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</si>
  <si>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</si>
  <si>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</si>
  <si>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</si>
  <si>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</si>
  <si>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</si>
  <si>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</si>
  <si>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</si>
  <si>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</si>
  <si>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</si>
  <si>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</si>
  <si>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</si>
  <si>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</si>
  <si>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</si>
  <si>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</si>
  <si>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</si>
  <si>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</si>
  <si>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</si>
  <si>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</si>
  <si>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</si>
  <si>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</si>
  <si>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</si>
  <si>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</si>
  <si>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</si>
  <si>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</si>
  <si>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</si>
  <si>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</si>
  <si>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</si>
  <si>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</si>
  <si>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</si>
  <si>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</si>
  <si>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</si>
  <si>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</si>
  <si>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</si>
  <si>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</si>
  <si>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</si>
  <si>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</si>
  <si>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</si>
  <si>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</si>
  <si>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</si>
  <si>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</si>
  <si>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</si>
  <si>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</si>
  <si>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</si>
  <si>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</si>
  <si>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</si>
  <si>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</si>
  <si>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</si>
  <si>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</si>
  <si>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</si>
  <si>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</si>
  <si>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</si>
  <si>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</si>
  <si>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</si>
  <si>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</si>
  <si>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</si>
  <si>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</si>
  <si>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</si>
  <si>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</si>
  <si>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</si>
  <si>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</si>
  <si>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</si>
  <si>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</si>
  <si>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</si>
  <si>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</si>
  <si>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</si>
  <si>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</si>
  <si>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</si>
  <si>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</si>
  <si>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</si>
  <si>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</si>
  <si>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</si>
  <si>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</si>
  <si>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</si>
  <si>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</si>
  <si>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</si>
  <si>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</si>
  <si>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</si>
  <si>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</si>
  <si>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</si>
  <si>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</si>
  <si>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</si>
  <si>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</si>
  <si>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</si>
  <si>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</si>
  <si>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</si>
  <si>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</si>
  <si>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</si>
  <si>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</si>
  <si>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</si>
  <si>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</si>
  <si>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</si>
  <si>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</si>
  <si>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</si>
  <si>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</si>
  <si>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</si>
  <si>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</si>
  <si>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</si>
  <si>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</si>
  <si>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</si>
  <si>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</si>
  <si>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</si>
  <si>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</si>
  <si>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</si>
  <si>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</si>
  <si>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</si>
  <si>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</si>
  <si>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</si>
  <si>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</si>
  <si>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</si>
  <si>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</si>
  <si>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</si>
  <si>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</si>
  <si>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</si>
  <si>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</si>
  <si>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</si>
  <si>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</si>
  <si>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</si>
  <si>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</si>
  <si>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</si>
  <si>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</si>
  <si>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</si>
  <si>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</si>
  <si>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</si>
  <si>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</si>
  <si>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</si>
  <si>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</si>
  <si>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</si>
  <si>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</si>
  <si>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</si>
  <si>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</si>
  <si>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</si>
  <si>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</si>
  <si>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</si>
  <si>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</si>
  <si>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</si>
  <si>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</si>
  <si>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</si>
  <si>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</si>
  <si>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</si>
  <si>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</si>
  <si>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</si>
  <si>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</si>
  <si>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</si>
  <si>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</si>
  <si>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</si>
  <si>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</si>
  <si>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</si>
  <si>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</si>
  <si>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</si>
  <si>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</si>
  <si>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</si>
  <si>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</si>
  <si>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</si>
  <si>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</si>
  <si>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</si>
  <si>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</si>
  <si>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</si>
  <si>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</si>
  <si>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</si>
  <si>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</si>
  <si>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</si>
  <si>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</si>
  <si>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</si>
  <si>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</si>
  <si>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</si>
  <si>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</si>
  <si>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</si>
  <si>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</si>
  <si>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</si>
  <si>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</si>
  <si>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</si>
  <si>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</si>
  <si>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</si>
  <si>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</si>
  <si>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</si>
  <si>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</si>
  <si>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</si>
  <si>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</si>
  <si>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</si>
  <si>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</si>
  <si>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</si>
  <si>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</si>
  <si>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</si>
  <si>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</si>
  <si>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</si>
  <si>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</si>
  <si>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</si>
  <si>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</si>
  <si>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</si>
  <si>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</si>
  <si>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</si>
  <si>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</si>
  <si>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</si>
  <si>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</si>
  <si>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</si>
  <si>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</si>
  <si>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</si>
  <si>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</si>
  <si>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</si>
  <si>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</si>
  <si>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</si>
  <si>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</si>
  <si>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</si>
  <si>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</si>
  <si>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</si>
  <si>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</si>
  <si>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</si>
  <si>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</si>
  <si>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</si>
  <si>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</si>
  <si>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</si>
  <si>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</si>
  <si>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</si>
  <si>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</si>
  <si>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</si>
  <si>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</si>
  <si>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</si>
  <si>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</si>
  <si>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</si>
  <si>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</si>
  <si>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</si>
  <si>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</si>
  <si>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</si>
  <si>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</si>
  <si>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</si>
  <si>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</si>
  <si>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</si>
  <si>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</si>
  <si>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</si>
  <si>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</si>
  <si>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</si>
  <si>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</si>
  <si>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</si>
  <si>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</si>
  <si>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</si>
  <si>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</si>
  <si>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</si>
  <si>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</si>
  <si>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</si>
  <si>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</si>
  <si>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</si>
  <si>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</si>
  <si>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</si>
  <si>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</si>
  <si>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</si>
  <si>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</si>
  <si>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</si>
  <si>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</si>
  <si>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</si>
  <si>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</si>
  <si>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</si>
  <si>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</si>
  <si>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</si>
  <si>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</si>
  <si>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</si>
  <si>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</si>
  <si>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</si>
  <si>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</si>
  <si>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</si>
  <si>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</si>
  <si>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</si>
  <si>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</si>
  <si>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</si>
  <si>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</si>
  <si>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</si>
  <si>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</si>
  <si>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</si>
  <si>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</si>
  <si>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</si>
  <si>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</si>
  <si>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</si>
  <si>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</si>
  <si>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</si>
  <si>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</si>
  <si>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</si>
  <si>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</si>
  <si>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</si>
  <si>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</si>
  <si>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</si>
  <si>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</si>
  <si>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</si>
  <si>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</si>
  <si>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</si>
  <si>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</si>
  <si>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</si>
  <si>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</si>
  <si>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</si>
  <si>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</si>
  <si>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</si>
  <si>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</si>
  <si>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</si>
  <si>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</si>
  <si>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</si>
  <si>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</si>
  <si>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</si>
  <si>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</si>
  <si>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</si>
  <si>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</si>
  <si>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</si>
  <si>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</si>
  <si>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</si>
  <si>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</si>
  <si>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</si>
  <si>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</si>
  <si>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</si>
  <si>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</si>
  <si>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</si>
  <si>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</si>
  <si>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</si>
  <si>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</si>
  <si>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</si>
  <si>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</si>
  <si>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</si>
  <si>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</si>
  <si>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</si>
  <si>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</si>
  <si>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</si>
  <si>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</si>
  <si>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</si>
  <si>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</si>
  <si>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</si>
  <si>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</si>
  <si>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</si>
  <si>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</si>
  <si>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</si>
  <si>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</si>
  <si>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</si>
  <si>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</si>
  <si>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</si>
  <si>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</si>
  <si>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</si>
  <si>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</si>
  <si>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</si>
  <si>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</si>
  <si>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</si>
  <si>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</si>
  <si>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</si>
  <si>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</si>
  <si>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</si>
  <si>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</si>
  <si>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</si>
  <si>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</si>
  <si>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</si>
  <si>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</si>
  <si>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</si>
  <si>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</si>
  <si>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</si>
  <si>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</si>
  <si>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</si>
  <si>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</si>
  <si>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</si>
  <si>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</si>
  <si>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</si>
  <si>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</si>
  <si>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</si>
  <si>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</si>
  <si>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</si>
  <si>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</si>
  <si>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</si>
  <si>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</si>
  <si>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</si>
  <si>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</si>
  <si>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</si>
  <si>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</si>
  <si>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</si>
  <si>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</si>
  <si>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</si>
  <si>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</si>
  <si>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</si>
  <si>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</si>
  <si>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</si>
  <si>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</si>
  <si>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</si>
  <si>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</si>
  <si>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</si>
  <si>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</si>
  <si>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</si>
  <si>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</si>
  <si>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</si>
  <si>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</si>
  <si>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</si>
  <si>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</si>
  <si>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</si>
  <si>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</si>
  <si>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</si>
  <si>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</si>
  <si>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</si>
  <si>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</si>
  <si>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</si>
  <si>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</si>
  <si>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</si>
  <si>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</si>
  <si>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</si>
  <si>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</si>
  <si>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</si>
  <si>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</si>
  <si>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</si>
  <si>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</si>
  <si>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</si>
  <si>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</si>
  <si>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</si>
  <si>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</si>
  <si>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</si>
  <si>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</si>
  <si>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</si>
  <si>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</si>
  <si>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</si>
  <si>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</si>
  <si>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</si>
  <si>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</si>
  <si>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</si>
  <si>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</si>
  <si>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</si>
  <si>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</si>
  <si>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</si>
  <si>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</si>
  <si>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</si>
  <si>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</si>
  <si>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</si>
  <si>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</si>
  <si>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</si>
  <si>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</si>
  <si>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</si>
  <si>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</si>
  <si>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</si>
  <si>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</si>
  <si>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</si>
  <si>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</si>
  <si>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</si>
  <si>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</si>
  <si>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</si>
  <si>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</si>
  <si>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</si>
  <si>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</si>
  <si>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</si>
  <si>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</si>
  <si>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</si>
  <si>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</si>
  <si>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</si>
  <si>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</si>
  <si>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</si>
  <si>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</si>
  <si>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</si>
  <si>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</si>
  <si>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</si>
  <si>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</si>
  <si>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</si>
  <si>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</si>
  <si>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</si>
  <si>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</si>
  <si>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</si>
  <si>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</si>
  <si>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</si>
  <si>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</si>
  <si>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</si>
  <si>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</si>
  <si>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</si>
  <si>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</si>
  <si>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</si>
  <si>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</si>
  <si>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</si>
  <si>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</si>
  <si>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</si>
  <si>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</si>
  <si>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</si>
  <si>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</si>
  <si>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</si>
  <si>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</si>
  <si>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</si>
  <si>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</si>
  <si>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</si>
  <si>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</si>
  <si>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</si>
  <si>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</si>
  <si>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</si>
  <si>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</si>
  <si>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</si>
  <si>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</si>
  <si>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</si>
  <si>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</si>
  <si>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</si>
  <si>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</si>
  <si>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</si>
  <si>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</si>
  <si>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</si>
  <si>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</si>
  <si>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</si>
  <si>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</si>
  <si>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</si>
  <si>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</si>
  <si>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</si>
  <si>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</si>
  <si>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</si>
  <si>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</si>
  <si>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</si>
  <si>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</si>
  <si>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</si>
  <si>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</si>
  <si>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</si>
  <si>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</si>
  <si>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</si>
  <si>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</si>
  <si>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</si>
  <si>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</si>
  <si>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</si>
  <si>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</si>
  <si>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</si>
  <si>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</si>
  <si>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</si>
  <si>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</si>
  <si>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</si>
  <si>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</si>
  <si>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</si>
  <si>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</si>
  <si>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</si>
  <si>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</si>
  <si>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</si>
  <si>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</si>
  <si>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</si>
  <si>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</si>
  <si>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</si>
  <si>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</si>
  <si>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</si>
  <si>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</si>
  <si>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</si>
  <si>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</si>
  <si>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</si>
  <si>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</si>
  <si>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</si>
  <si>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</si>
  <si>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</si>
  <si>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</si>
  <si>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</si>
  <si>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</si>
  <si>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</si>
  <si>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</si>
  <si>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</si>
  <si>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</si>
  <si>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</si>
  <si>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</si>
  <si>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</si>
  <si>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</si>
  <si>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</si>
  <si>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</si>
  <si>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</si>
  <si>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</si>
  <si>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</si>
  <si>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</si>
  <si>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</si>
  <si>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</si>
  <si>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</si>
  <si>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</si>
  <si>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</si>
  <si>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</si>
  <si>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</si>
  <si>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</si>
  <si>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</si>
  <si>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</si>
  <si>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</si>
  <si>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</si>
  <si>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</si>
  <si>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</si>
  <si>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</si>
  <si>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</si>
  <si>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</si>
  <si>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</si>
  <si>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</si>
  <si>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</si>
  <si>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</si>
  <si>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</si>
  <si>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</si>
  <si>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</si>
  <si>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</si>
  <si>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</si>
  <si>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</si>
  <si>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</si>
  <si>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</si>
  <si>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</si>
  <si>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</si>
  <si>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</si>
  <si>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</si>
  <si>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</si>
  <si>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</si>
  <si>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</si>
  <si>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</si>
  <si>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</si>
  <si>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</si>
  <si>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</si>
  <si>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</si>
  <si>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</si>
  <si>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</si>
  <si>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</si>
  <si>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</si>
  <si>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</si>
  <si>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</si>
  <si>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</si>
  <si>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</si>
  <si>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</si>
  <si>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</si>
  <si>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</si>
  <si>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</si>
  <si>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</si>
  <si>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</si>
  <si>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</si>
  <si>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</si>
  <si>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</si>
  <si>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</si>
  <si>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</si>
  <si>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</si>
  <si>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</si>
  <si>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</si>
  <si>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</si>
  <si>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</si>
  <si>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</si>
  <si>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</si>
  <si>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</si>
  <si>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</si>
  <si>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</si>
  <si>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</si>
  <si>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</si>
  <si>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</si>
  <si>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</si>
  <si>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</si>
  <si>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</si>
  <si>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</si>
  <si>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</si>
  <si>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</si>
  <si>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</si>
  <si>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</si>
  <si>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</si>
  <si>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</si>
  <si>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</si>
  <si>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</si>
  <si>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</si>
  <si>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</si>
  <si>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</si>
  <si>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</si>
  <si>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</si>
  <si>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</si>
  <si>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</si>
  <si>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</si>
  <si>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</si>
  <si>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</si>
  <si>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</si>
  <si>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</si>
  <si>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</si>
  <si>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</si>
  <si>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</si>
  <si>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</si>
  <si>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</si>
  <si>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</si>
  <si>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</si>
  <si>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</si>
  <si>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</si>
  <si>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</si>
  <si>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</si>
  <si>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</si>
  <si>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</si>
  <si>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</si>
  <si>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</si>
  <si>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</si>
  <si>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</si>
  <si>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</si>
  <si>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</si>
  <si>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</si>
  <si>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</si>
  <si>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</si>
  <si>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</si>
  <si>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</si>
  <si>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</si>
  <si>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</si>
  <si>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</si>
  <si>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</si>
  <si>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</si>
  <si>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</si>
  <si>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</si>
  <si>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</si>
  <si>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</si>
  <si>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</si>
  <si>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</si>
  <si>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</si>
  <si>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</si>
  <si>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</si>
  <si>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</si>
  <si>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</si>
  <si>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</si>
  <si>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</si>
  <si>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</si>
  <si>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</si>
  <si>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</si>
  <si>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</si>
  <si>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</si>
  <si>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</si>
  <si>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</si>
  <si>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</si>
  <si>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</si>
  <si>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</si>
  <si>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</si>
  <si>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</si>
  <si>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</si>
  <si>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</si>
  <si>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</si>
  <si>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</si>
  <si>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</si>
  <si>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</si>
  <si>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</si>
  <si>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</si>
  <si>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</si>
  <si>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</si>
  <si>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</si>
  <si>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</si>
  <si>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</si>
  <si>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</si>
  <si>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</si>
  <si>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</si>
  <si>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</si>
  <si>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</si>
  <si>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</si>
  <si>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</si>
  <si>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</si>
  <si>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</si>
  <si>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</si>
  <si>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</si>
  <si>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</si>
  <si>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</si>
  <si>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</si>
  <si>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</si>
  <si>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</si>
  <si>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</si>
  <si>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</si>
  <si>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</si>
  <si>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</si>
  <si>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</si>
  <si>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</si>
  <si>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</si>
  <si>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</si>
  <si>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</si>
  <si>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</si>
  <si>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</si>
  <si>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</si>
  <si>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</si>
  <si>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</si>
  <si>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</si>
  <si>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</si>
  <si>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</si>
  <si>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</si>
  <si>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</si>
  <si>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</si>
  <si>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</si>
  <si>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</si>
  <si>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</si>
  <si>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</si>
  <si>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</si>
  <si>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</si>
  <si>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</si>
  <si>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</si>
  <si>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</si>
  <si>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</si>
  <si>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</si>
  <si>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</si>
  <si>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</si>
  <si>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</si>
  <si>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</si>
  <si>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</si>
  <si>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</si>
  <si>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</si>
  <si>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</si>
  <si>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</si>
  <si>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</si>
  <si>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</si>
  <si>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</si>
  <si>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</si>
  <si>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</si>
  <si>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</si>
  <si>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</si>
  <si>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</si>
  <si>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</si>
  <si>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</si>
  <si>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</si>
  <si>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</si>
  <si>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</si>
  <si>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</si>
  <si>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</si>
  <si>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</si>
  <si>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</si>
  <si>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</si>
  <si>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</si>
  <si>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</si>
  <si>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</si>
  <si>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</si>
  <si>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</si>
  <si>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</si>
  <si>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</si>
  <si>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</si>
  <si>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</si>
  <si>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</si>
  <si>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</si>
  <si>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</si>
  <si>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</si>
  <si>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</si>
  <si>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</si>
  <si>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</si>
  <si>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</si>
  <si>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</si>
  <si>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</si>
  <si>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</si>
  <si>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</si>
  <si>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</si>
  <si>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</si>
  <si>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</si>
  <si>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</si>
  <si>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</si>
  <si>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</si>
  <si>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</si>
  <si>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</si>
  <si>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</si>
  <si>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</si>
  <si>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</si>
  <si>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</si>
  <si>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</si>
  <si>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</si>
  <si>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</si>
  <si>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</si>
  <si>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</si>
  <si>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</si>
  <si>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</si>
  <si>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</si>
  <si>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</si>
  <si>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</si>
  <si>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</si>
  <si>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</si>
  <si>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</si>
  <si>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</si>
  <si>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</si>
  <si>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</si>
  <si>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</si>
  <si>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</si>
  <si>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</si>
  <si>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</si>
  <si>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</si>
  <si>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</si>
  <si>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</si>
  <si>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</si>
  <si>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</si>
  <si>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</si>
  <si>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</si>
  <si>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</si>
  <si>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</si>
  <si>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</si>
  <si>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</si>
  <si>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</si>
  <si>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</si>
  <si>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</si>
  <si>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</si>
  <si>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</si>
  <si>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</si>
  <si>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</si>
  <si>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</si>
  <si>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</si>
  <si>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</si>
  <si>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</si>
  <si>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</si>
  <si>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</si>
  <si>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</si>
  <si>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</si>
  <si>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</si>
  <si>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</si>
  <si>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</si>
  <si>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</si>
  <si>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</si>
  <si>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</si>
  <si>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</si>
  <si>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</si>
  <si>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</si>
  <si>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</si>
  <si>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</si>
  <si>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</si>
  <si>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</si>
  <si>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</si>
  <si>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</si>
  <si>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</si>
  <si>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</si>
  <si>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</si>
  <si>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</si>
  <si>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</si>
  <si>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</si>
  <si>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</si>
  <si>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</si>
  <si>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</si>
  <si>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</si>
  <si>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</si>
  <si>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</si>
  <si>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</si>
  <si>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</si>
  <si>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</si>
  <si>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</si>
  <si>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</si>
  <si>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</si>
  <si>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</si>
  <si>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</si>
  <si>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</si>
  <si>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</si>
  <si>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</si>
  <si>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</si>
  <si>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</si>
  <si>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</si>
  <si>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</si>
  <si>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</si>
  <si>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</si>
  <si>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</si>
  <si>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</si>
  <si>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</si>
  <si>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</si>
  <si>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</si>
  <si>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</si>
  <si>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</si>
  <si>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</si>
  <si>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</si>
  <si>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</si>
  <si>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</si>
  <si>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</si>
  <si>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</si>
  <si>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</si>
  <si>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</si>
  <si>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</si>
  <si>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</si>
  <si>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</si>
  <si>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</si>
  <si>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</si>
  <si>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</si>
  <si>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</si>
  <si>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</si>
  <si>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</si>
  <si>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</si>
  <si>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</si>
  <si>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</si>
  <si>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</si>
  <si>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</si>
  <si>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</si>
  <si>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</si>
  <si>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</si>
  <si>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</si>
  <si>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</si>
  <si>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</si>
  <si>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</si>
  <si>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</si>
  <si>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</si>
  <si>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</si>
  <si>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</si>
  <si>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</si>
  <si>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</si>
  <si>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</si>
  <si>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</si>
  <si>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</si>
  <si>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</si>
  <si>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</si>
  <si>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</si>
  <si>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</si>
  <si>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</si>
  <si>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</si>
  <si>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</si>
  <si>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</si>
  <si>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</si>
  <si>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</si>
  <si>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</si>
  <si>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</si>
  <si>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</si>
  <si>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</si>
  <si>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</si>
  <si>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</si>
  <si>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</si>
  <si>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</si>
  <si>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</si>
  <si>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</si>
  <si>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</si>
  <si>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</si>
  <si>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</si>
  <si>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</si>
  <si>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</si>
  <si>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</si>
  <si>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</si>
  <si>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</si>
  <si>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</si>
  <si>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</si>
  <si>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</si>
  <si>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</si>
  <si>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</si>
  <si>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</si>
  <si>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</si>
  <si>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</si>
  <si>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</si>
  <si>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</si>
  <si>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</si>
  <si>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</si>
  <si>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</si>
  <si>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</si>
  <si>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</si>
  <si>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</si>
  <si>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</si>
  <si>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</si>
  <si>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</si>
  <si>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</si>
  <si>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</si>
  <si>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</si>
  <si>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</si>
  <si>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</si>
  <si>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</si>
  <si>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</si>
  <si>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</si>
  <si>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</si>
  <si>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</si>
  <si>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</si>
  <si>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</si>
  <si>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</si>
  <si>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</si>
  <si>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</si>
  <si>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</si>
  <si>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</si>
  <si>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</si>
  <si>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</si>
  <si>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</si>
  <si>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</si>
  <si>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</si>
  <si>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</si>
  <si>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</si>
  <si>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</si>
  <si>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</si>
  <si>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</si>
  <si>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</si>
  <si>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</si>
  <si>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</si>
  <si>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</si>
  <si>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</si>
  <si>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</si>
  <si>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</si>
  <si>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</si>
  <si>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</si>
  <si>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</si>
  <si>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</si>
  <si>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</si>
  <si>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</si>
  <si>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</si>
  <si>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</si>
  <si>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</si>
  <si>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</si>
  <si>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</si>
  <si>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</si>
  <si>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</si>
  <si>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</si>
  <si>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</si>
  <si>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</si>
  <si>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</si>
  <si>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</si>
  <si>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</si>
  <si>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</si>
  <si>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</si>
  <si>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</si>
  <si>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</si>
  <si>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</si>
  <si>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</si>
  <si>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</si>
  <si>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</si>
  <si>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</si>
  <si>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</si>
  <si>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</si>
  <si>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</si>
  <si>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</si>
  <si>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</si>
  <si>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</si>
  <si>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</si>
  <si>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</si>
  <si>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</si>
  <si>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</si>
  <si>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</si>
  <si>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</si>
  <si>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</si>
  <si>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</si>
  <si>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</si>
  <si>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</si>
  <si>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</si>
  <si>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</si>
  <si>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</si>
  <si>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</si>
  <si>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</si>
  <si>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</si>
  <si>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</si>
  <si>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</si>
  <si>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</si>
  <si>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</si>
  <si>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</si>
  <si>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</si>
  <si>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</si>
  <si>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</si>
  <si>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</si>
  <si>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</si>
  <si>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</si>
  <si>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</si>
  <si>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</si>
  <si>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</si>
  <si>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</si>
  <si>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</si>
  <si>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</si>
  <si>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</si>
  <si>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</si>
  <si>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</si>
  <si>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</si>
  <si>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</si>
  <si>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</si>
  <si>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</si>
  <si>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</si>
  <si>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</si>
  <si>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</si>
  <si>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</si>
  <si>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</si>
  <si>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</si>
  <si>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</si>
  <si>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</si>
  <si>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</si>
  <si>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</si>
  <si>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</si>
  <si>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</si>
  <si>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</si>
  <si>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</si>
  <si>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</si>
  <si>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</si>
  <si>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</si>
  <si>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</si>
  <si>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</si>
  <si>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</si>
  <si>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</si>
  <si>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</si>
  <si>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</si>
  <si>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</si>
  <si>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</si>
  <si>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</si>
  <si>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</si>
  <si>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</si>
  <si>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</si>
  <si>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</si>
  <si>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</si>
  <si>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</si>
  <si>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</si>
  <si>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</si>
  <si>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</si>
  <si>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</si>
  <si>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</si>
  <si>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</si>
  <si>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</si>
  <si>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</si>
  <si>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</si>
  <si>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</si>
  <si>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</si>
  <si>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</si>
  <si>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</si>
  <si>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</si>
  <si>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</si>
  <si>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</si>
  <si>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</si>
  <si>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</si>
  <si>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</si>
  <si>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</si>
  <si>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</si>
  <si>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</si>
  <si>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</si>
  <si>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</si>
  <si>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</si>
  <si>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</si>
  <si>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</si>
  <si>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</si>
  <si>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</si>
  <si>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</si>
  <si>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</si>
  <si>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</si>
  <si>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</si>
  <si>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</si>
  <si>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</si>
  <si>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</si>
  <si>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</si>
  <si>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</si>
  <si>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</si>
  <si>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</si>
  <si>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</si>
  <si>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</si>
  <si>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</si>
  <si>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</si>
  <si>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</si>
  <si>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</si>
  <si>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</si>
  <si>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</si>
  <si>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</si>
  <si>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</si>
  <si>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</si>
  <si>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</si>
  <si>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</si>
  <si>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</si>
  <si>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</si>
  <si>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</si>
  <si>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</si>
  <si>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</si>
  <si>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</si>
  <si>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</si>
  <si>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</si>
  <si>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</si>
  <si>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</si>
  <si>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</si>
  <si>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</si>
  <si>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</si>
  <si>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</si>
  <si>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</si>
  <si>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</si>
  <si>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</si>
  <si>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</si>
  <si>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</si>
  <si>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</si>
  <si>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</si>
  <si>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</si>
  <si>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</si>
  <si>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</si>
  <si>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</si>
  <si>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</si>
  <si>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</si>
  <si>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</si>
  <si>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</si>
  <si>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</si>
  <si>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</si>
  <si>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</si>
  <si>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</si>
  <si>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</si>
  <si>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</si>
  <si>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</si>
  <si>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</si>
  <si>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</si>
  <si>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</si>
  <si>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</si>
  <si>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</si>
  <si>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</si>
  <si>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</si>
  <si>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</si>
  <si>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</si>
  <si>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</si>
  <si>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</si>
  <si>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</si>
  <si>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</si>
  <si>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</si>
  <si>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</si>
  <si>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</si>
  <si>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</si>
  <si>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</si>
  <si>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</si>
  <si>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</si>
  <si>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</si>
  <si>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</si>
  <si>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</si>
  <si>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</si>
  <si>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</si>
  <si>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</si>
  <si>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</si>
  <si>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</si>
  <si>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</si>
  <si>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</si>
  <si>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</si>
  <si>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</si>
  <si>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</si>
  <si>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</si>
  <si>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</si>
  <si>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</si>
  <si>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</si>
  <si>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</si>
  <si>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</si>
  <si>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</si>
  <si>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</si>
  <si>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</si>
  <si>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</si>
  <si>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</si>
  <si>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</si>
  <si>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</si>
  <si>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</si>
  <si>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</si>
  <si>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</si>
  <si>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</si>
  <si>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</si>
  <si>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</si>
  <si>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</si>
  <si>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</si>
  <si>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</si>
  <si>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</si>
  <si>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</si>
  <si>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</si>
  <si>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</si>
  <si>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</si>
  <si>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</si>
  <si>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</si>
  <si>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</si>
  <si>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</si>
  <si>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</si>
  <si>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</si>
  <si>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</si>
  <si>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</si>
  <si>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</si>
  <si>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</si>
  <si>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</si>
  <si>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</si>
  <si>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</si>
  <si>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</si>
  <si>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</si>
  <si>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</si>
  <si>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</si>
  <si>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</si>
  <si>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</si>
  <si>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</si>
  <si>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</si>
  <si>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</si>
  <si>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</si>
  <si>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</si>
  <si>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</si>
  <si>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</si>
  <si>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</si>
  <si>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</si>
  <si>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</si>
  <si>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</si>
  <si>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</si>
  <si>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</si>
  <si>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</si>
  <si>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</si>
  <si>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</si>
  <si>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</si>
  <si>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</si>
  <si>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</si>
  <si>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</si>
  <si>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</si>
  <si>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</si>
  <si>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</si>
  <si>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</si>
  <si>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</si>
  <si>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</si>
  <si>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</si>
  <si>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</si>
  <si>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</si>
  <si>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</si>
  <si>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</si>
  <si>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</si>
  <si>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</si>
  <si>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</si>
  <si>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</si>
  <si>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</si>
  <si>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</si>
  <si>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</si>
  <si>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</si>
  <si>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</si>
  <si>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</si>
  <si>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</si>
  <si>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</si>
  <si>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</si>
  <si>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</si>
  <si>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</si>
  <si>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</si>
  <si>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</si>
  <si>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</si>
  <si>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</si>
  <si>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</si>
  <si>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</si>
  <si>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</si>
  <si>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</si>
  <si>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</si>
  <si>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</si>
  <si>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</si>
  <si>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</si>
  <si>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</si>
  <si>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</si>
  <si>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</si>
  <si>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</si>
  <si>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</si>
  <si>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</si>
  <si>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</si>
  <si>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</si>
  <si>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</si>
  <si>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</si>
  <si>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</si>
  <si>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</si>
  <si>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</si>
  <si>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</si>
  <si>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</si>
  <si>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</si>
  <si>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</si>
  <si>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</si>
  <si>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</si>
  <si>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</si>
  <si>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</si>
  <si>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</si>
  <si>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</si>
  <si>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</si>
  <si>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</si>
  <si>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</si>
  <si>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</si>
  <si>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</si>
  <si>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</si>
  <si>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</si>
  <si>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</si>
  <si>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</si>
  <si>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</si>
  <si>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</si>
  <si>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</si>
  <si>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</si>
  <si>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</si>
  <si>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</si>
  <si>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</si>
  <si>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</si>
  <si>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</si>
  <si>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</si>
  <si>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</si>
  <si>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</si>
  <si>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</si>
  <si>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</si>
  <si>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</si>
  <si>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</si>
  <si>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</si>
  <si>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</si>
  <si>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</si>
  <si>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</si>
  <si>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</si>
  <si>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</si>
  <si>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</si>
  <si>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</si>
  <si>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</si>
  <si>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</si>
  <si>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</si>
  <si>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</si>
  <si>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</si>
  <si>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</si>
  <si>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</si>
  <si>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</si>
  <si>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</si>
  <si>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</si>
  <si>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</si>
  <si>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</si>
  <si>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</si>
  <si>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</si>
  <si>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</si>
  <si>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</si>
  <si>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</si>
  <si>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</si>
  <si>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</si>
  <si>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</si>
  <si>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</si>
  <si>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</si>
  <si>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</si>
  <si>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</si>
  <si>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</si>
  <si>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</si>
  <si>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</si>
  <si>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</si>
  <si>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</si>
  <si>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</si>
  <si>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</si>
  <si>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</si>
  <si>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</si>
  <si>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</si>
  <si>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</si>
  <si>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</si>
  <si>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</si>
  <si>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</si>
  <si>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</si>
  <si>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</si>
  <si>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</si>
  <si>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</si>
  <si>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</si>
  <si>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</si>
  <si>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</si>
  <si>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</si>
  <si>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</si>
  <si>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</si>
  <si>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</si>
  <si>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</si>
  <si>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</si>
  <si>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</si>
  <si>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</si>
  <si>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</si>
  <si>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</si>
  <si>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</si>
  <si>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</si>
  <si>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</si>
  <si>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</si>
  <si>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</si>
  <si>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</si>
  <si>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</si>
  <si>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</si>
  <si>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</si>
  <si>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</si>
  <si>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</si>
  <si>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</si>
  <si>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</si>
  <si>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</si>
  <si>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</si>
  <si>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</si>
  <si>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</si>
  <si>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</si>
  <si>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</si>
  <si>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</si>
  <si>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</si>
  <si>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</si>
  <si>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</si>
  <si>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</si>
  <si>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</si>
  <si>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</si>
  <si>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</si>
  <si>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</si>
  <si>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</si>
  <si>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</si>
  <si>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</si>
  <si>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</si>
  <si>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</si>
  <si>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</si>
  <si>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</si>
  <si>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</si>
  <si>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</si>
  <si>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</si>
  <si>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</si>
  <si>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</si>
  <si>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</si>
  <si>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</si>
  <si>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</si>
  <si>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</si>
  <si>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</si>
  <si>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</si>
  <si>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</si>
  <si>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</si>
  <si>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</si>
  <si>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</si>
  <si>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</si>
  <si>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</si>
  <si>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</si>
  <si>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</si>
  <si>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</si>
  <si>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</si>
  <si>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</si>
  <si>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</si>
  <si>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</si>
  <si>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</si>
  <si>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</si>
  <si>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</si>
  <si>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</si>
  <si>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</si>
  <si>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</si>
  <si>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</si>
  <si>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</si>
  <si>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</si>
  <si>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</si>
  <si>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</si>
  <si>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</si>
  <si>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</si>
  <si>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</si>
  <si>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</si>
  <si>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</si>
  <si>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</si>
  <si>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</si>
  <si>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</si>
  <si>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</si>
  <si>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</si>
  <si>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</si>
  <si>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</si>
  <si>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</si>
  <si>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</si>
  <si>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</si>
  <si>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</si>
  <si>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</si>
  <si>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</si>
  <si>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</si>
  <si>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</si>
  <si>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</si>
  <si>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</si>
  <si>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</si>
  <si>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</si>
  <si>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</si>
  <si>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</si>
  <si>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</si>
  <si>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</si>
  <si>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</si>
  <si>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</si>
  <si>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</si>
  <si>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</si>
  <si>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</si>
  <si>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</si>
  <si>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</si>
  <si>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</si>
  <si>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</si>
  <si>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</si>
  <si>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</si>
  <si>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</si>
  <si>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</si>
  <si>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</si>
  <si>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</si>
  <si>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</si>
  <si>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</si>
  <si>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</si>
  <si>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</si>
  <si>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</si>
  <si>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</si>
  <si>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</si>
  <si>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</si>
  <si>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</si>
  <si>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</si>
  <si>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</si>
  <si>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</si>
  <si>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</si>
  <si>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</si>
  <si>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</si>
  <si>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</si>
  <si>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</si>
  <si>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</si>
  <si>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</si>
  <si>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</si>
  <si>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</si>
  <si>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</si>
  <si>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</si>
  <si>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</si>
  <si>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</si>
  <si>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</si>
  <si>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</si>
  <si>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</si>
  <si>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</si>
  <si>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</si>
  <si>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</si>
  <si>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</si>
  <si>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</si>
  <si>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</si>
  <si>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</si>
  <si>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</si>
  <si>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</si>
  <si>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</si>
  <si>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</si>
  <si>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</si>
  <si>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</si>
  <si>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</si>
  <si>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</si>
  <si>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</si>
  <si>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</si>
  <si>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</si>
  <si>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</si>
  <si>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</si>
  <si>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</si>
  <si>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</si>
  <si>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</si>
  <si>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</si>
  <si>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</si>
  <si>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</si>
  <si>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</si>
  <si>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</si>
  <si>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</si>
  <si>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</si>
  <si>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</si>
  <si>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</si>
  <si>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</si>
  <si>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</si>
  <si>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</si>
  <si>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</si>
  <si>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</si>
  <si>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</si>
  <si>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</si>
  <si>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</si>
  <si>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</si>
  <si>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</si>
  <si>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</si>
  <si>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</si>
  <si>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</si>
  <si>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</si>
  <si>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</si>
  <si>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</si>
  <si>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</si>
  <si>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</si>
  <si>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</si>
  <si>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</si>
  <si>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</si>
  <si>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</si>
  <si>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</si>
  <si>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</si>
  <si>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</si>
  <si>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</si>
  <si>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</si>
  <si>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</si>
  <si>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</si>
  <si>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</si>
  <si>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</si>
  <si>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</si>
  <si>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</si>
  <si>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</si>
  <si>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</si>
  <si>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</si>
  <si>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</si>
  <si>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</si>
  <si>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</si>
  <si>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</si>
  <si>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</si>
  <si>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</si>
  <si>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</si>
  <si>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</si>
  <si>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</si>
  <si>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</si>
  <si>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</si>
  <si>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</si>
  <si>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</si>
  <si>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</si>
  <si>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</si>
  <si>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</si>
  <si>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</si>
  <si>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</si>
  <si>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</si>
  <si>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</si>
  <si>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</si>
  <si>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</si>
  <si>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</si>
  <si>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</si>
  <si>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</si>
  <si>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</si>
  <si>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</si>
  <si>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</si>
  <si>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</si>
  <si>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</si>
  <si>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</si>
  <si>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</si>
  <si>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</si>
  <si>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</si>
  <si>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</si>
  <si>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</si>
  <si>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</si>
  <si>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</si>
  <si>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</si>
  <si>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</si>
  <si>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</si>
  <si>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</si>
  <si>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</si>
  <si>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</si>
  <si>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</si>
  <si>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</si>
  <si>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</si>
  <si>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</si>
  <si>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</si>
  <si>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</si>
  <si>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</si>
  <si>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</si>
  <si>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</si>
  <si>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</si>
  <si>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</si>
  <si>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</si>
  <si>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</si>
  <si>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</si>
  <si>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</si>
  <si>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</si>
  <si>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</si>
  <si>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</si>
  <si>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</si>
  <si>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</si>
  <si>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</si>
  <si>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</si>
  <si>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</si>
  <si>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</si>
  <si>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</si>
  <si>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</si>
  <si>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</si>
  <si>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</si>
  <si>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</si>
  <si>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</si>
  <si>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</si>
  <si>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</si>
  <si>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</si>
  <si>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</si>
  <si>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</si>
  <si>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</si>
  <si>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</si>
  <si>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</si>
  <si>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</si>
  <si>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</si>
  <si>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</si>
  <si>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</si>
  <si>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</si>
  <si>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</si>
  <si>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</si>
  <si>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</si>
  <si>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</si>
  <si>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</si>
  <si>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</si>
  <si>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</si>
  <si>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</si>
  <si>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</si>
  <si>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</si>
  <si>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</si>
  <si>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</si>
  <si>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</si>
  <si>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</si>
  <si>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</si>
  <si>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</si>
  <si>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</si>
  <si>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</si>
  <si>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</si>
  <si>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</si>
  <si>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</si>
  <si>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</si>
  <si>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</si>
  <si>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</si>
  <si>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</si>
  <si>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</si>
  <si>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</si>
  <si>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</si>
  <si>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</si>
  <si>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</si>
  <si>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</si>
  <si>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</si>
  <si>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</si>
  <si>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</si>
  <si>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</si>
  <si>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</si>
  <si>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</si>
  <si>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</si>
  <si>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</si>
  <si>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</si>
  <si>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</si>
  <si>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</si>
  <si>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</si>
  <si>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</si>
  <si>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</si>
  <si>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</si>
  <si>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</si>
  <si>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</si>
  <si>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</si>
  <si>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</si>
  <si>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</si>
  <si>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</si>
  <si>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</si>
  <si>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</si>
  <si>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</si>
  <si>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</si>
  <si>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</si>
  <si>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</si>
  <si>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</si>
  <si>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</si>
  <si>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</si>
  <si>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</si>
  <si>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</si>
  <si>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</si>
  <si>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</si>
  <si>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</si>
  <si>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</si>
  <si>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</si>
  <si>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</si>
  <si>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</si>
  <si>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</si>
  <si>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</si>
  <si>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</si>
  <si>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</si>
  <si>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</si>
  <si>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</si>
  <si>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</si>
  <si>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</si>
  <si>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</si>
  <si>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</si>
  <si>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</si>
  <si>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</si>
  <si>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</si>
  <si>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</si>
  <si>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</si>
  <si>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</si>
  <si>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</si>
  <si>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</si>
  <si>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</si>
  <si>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</si>
  <si>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</si>
  <si>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</si>
  <si>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</si>
  <si>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</si>
  <si>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</si>
  <si>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</si>
  <si>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</si>
  <si>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</si>
  <si>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</si>
  <si>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</si>
  <si>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</si>
  <si>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</si>
  <si>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</si>
  <si>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</si>
  <si>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</si>
  <si>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</si>
  <si>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</si>
  <si>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</si>
  <si>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</si>
  <si>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</si>
  <si>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</si>
  <si>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</si>
  <si>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</si>
  <si>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</si>
  <si>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</si>
  <si>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</si>
  <si>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</si>
  <si>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</si>
  <si>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</si>
  <si>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</si>
  <si>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</si>
  <si>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</si>
  <si>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</si>
  <si>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</si>
  <si>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</si>
  <si>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</si>
  <si>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</si>
  <si>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</si>
  <si>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</si>
  <si>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</si>
  <si>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</si>
  <si>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</si>
  <si>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</si>
  <si>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</si>
  <si>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</si>
  <si>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</si>
  <si>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</si>
  <si>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</si>
  <si>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</si>
  <si>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</si>
  <si>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</si>
  <si>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</si>
  <si>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</si>
  <si>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</si>
  <si>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</si>
  <si>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</si>
  <si>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</si>
  <si>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</si>
  <si>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</si>
  <si>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</si>
  <si>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</si>
  <si>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</si>
  <si>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</si>
  <si>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</si>
  <si>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</si>
  <si>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</si>
  <si>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</si>
  <si>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</si>
  <si>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</si>
  <si>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</si>
  <si>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</si>
  <si>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</si>
  <si>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</si>
  <si>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</si>
  <si>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</si>
  <si>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</si>
  <si>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</si>
  <si>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</si>
  <si>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</si>
  <si>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</si>
  <si>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</si>
  <si>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</si>
  <si>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</si>
  <si>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</si>
  <si>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</si>
  <si>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</si>
  <si>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</si>
  <si>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</si>
  <si>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</si>
  <si>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</si>
  <si>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</si>
  <si>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</si>
  <si>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</si>
  <si>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</si>
  <si>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</si>
  <si>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</si>
  <si>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</si>
  <si>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</si>
  <si>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</si>
  <si>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</si>
  <si>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</si>
  <si>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</si>
  <si>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</si>
  <si>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</si>
  <si>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</si>
  <si>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</si>
  <si>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</si>
  <si>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</si>
  <si>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</si>
  <si>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</si>
  <si>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</si>
  <si>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</si>
  <si>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</si>
  <si>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</si>
  <si>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</si>
  <si>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</si>
  <si>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</si>
  <si>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</si>
  <si>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</si>
  <si>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</si>
  <si>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</si>
  <si>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</si>
  <si>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</si>
  <si>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</si>
  <si>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</si>
  <si>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</si>
  <si>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</si>
  <si>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</si>
  <si>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</si>
  <si>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</si>
  <si>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</si>
  <si>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</si>
  <si>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</si>
  <si>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</si>
  <si>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</si>
  <si>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</si>
  <si>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</si>
  <si>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</si>
  <si>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</si>
  <si>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</si>
  <si>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</si>
  <si>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</si>
  <si>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</si>
  <si>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</si>
  <si>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</si>
  <si>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</si>
  <si>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</si>
  <si>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</si>
  <si>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</si>
  <si>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</si>
  <si>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</si>
  <si>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</si>
  <si>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</si>
  <si>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</si>
  <si>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</si>
  <si>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</si>
  <si>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</si>
  <si>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</si>
  <si>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</si>
  <si>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</si>
  <si>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</si>
  <si>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</si>
  <si>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</si>
  <si>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</si>
  <si>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</si>
  <si>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</si>
  <si>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</si>
  <si>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</si>
  <si>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</si>
  <si>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</si>
  <si>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</si>
  <si>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</si>
  <si>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</si>
  <si>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</si>
  <si>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</si>
  <si>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</si>
  <si>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</si>
  <si>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</si>
  <si>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</si>
  <si>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</si>
  <si>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</si>
  <si>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</si>
  <si>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</si>
  <si>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</si>
  <si>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</si>
  <si>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</si>
  <si>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</si>
  <si>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</si>
  <si>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</si>
  <si>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</si>
  <si>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</si>
  <si>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</si>
  <si>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</si>
  <si>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</si>
  <si>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</si>
  <si>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</si>
  <si>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</si>
  <si>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</si>
  <si>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</si>
  <si>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</si>
  <si>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</si>
  <si>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</si>
  <si>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</si>
  <si>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</si>
  <si>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</si>
  <si>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</si>
  <si>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</si>
  <si>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</si>
  <si>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</si>
  <si>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</si>
  <si>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</si>
  <si>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</si>
  <si>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</si>
  <si>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</si>
  <si>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</si>
  <si>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</si>
  <si>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</si>
  <si>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</si>
  <si>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</si>
  <si>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</si>
  <si>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</si>
  <si>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</si>
  <si>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</si>
  <si>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</si>
  <si>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</si>
  <si>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</si>
  <si>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</si>
  <si>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</si>
  <si>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</si>
  <si>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</si>
  <si>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</si>
  <si>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</si>
  <si>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</si>
  <si>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</si>
  <si>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</si>
  <si>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</si>
  <si>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</si>
  <si>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</si>
  <si>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</si>
  <si>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</si>
  <si>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</si>
  <si>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</si>
  <si>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</si>
  <si>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</si>
  <si>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</si>
  <si>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</si>
  <si>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</si>
  <si>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</si>
  <si>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</si>
  <si>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</si>
  <si>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</si>
  <si>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</si>
  <si>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</si>
  <si>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</si>
  <si>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</si>
  <si>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</si>
  <si>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</si>
  <si>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</si>
  <si>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</si>
  <si>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</si>
  <si>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</si>
  <si>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</si>
  <si>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</si>
  <si>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</si>
  <si>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</si>
  <si>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</si>
  <si>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</si>
  <si>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</si>
  <si>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</si>
  <si>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</si>
  <si>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</si>
  <si>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</si>
  <si>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</si>
  <si>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</si>
  <si>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</si>
  <si>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</si>
  <si>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</si>
  <si>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</si>
  <si>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</si>
  <si>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</si>
  <si>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</si>
  <si>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</si>
  <si>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</si>
  <si>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</si>
  <si>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</si>
  <si>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</si>
  <si>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</si>
  <si>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</si>
  <si>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</si>
  <si>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</si>
  <si>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</si>
  <si>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</si>
  <si>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</si>
  <si>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</si>
  <si>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</si>
  <si>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</si>
  <si>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</si>
  <si>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</si>
  <si>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</si>
  <si>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</si>
  <si>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</si>
  <si>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</si>
  <si>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</si>
  <si>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</si>
  <si>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</si>
  <si>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</si>
  <si>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</si>
  <si>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</si>
  <si>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</si>
  <si>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</si>
  <si>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</si>
  <si>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</si>
  <si>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</si>
  <si>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</si>
  <si>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</si>
  <si>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</si>
  <si>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</si>
  <si>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</si>
  <si>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</si>
  <si>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</si>
  <si>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</si>
  <si>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</si>
  <si>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</si>
  <si>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</si>
  <si>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</si>
  <si>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</si>
  <si>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</si>
  <si>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</si>
  <si>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</si>
  <si>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</si>
  <si>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</si>
  <si>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</si>
  <si>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</si>
  <si>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</si>
  <si>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</si>
  <si>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</si>
  <si>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</si>
  <si>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</si>
  <si>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</si>
  <si>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</si>
  <si>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</si>
  <si>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</si>
  <si>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</si>
  <si>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</si>
  <si>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</si>
  <si>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</si>
  <si>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</si>
  <si>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</si>
  <si>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</si>
  <si>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</si>
  <si>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</si>
  <si>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</si>
  <si>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</si>
  <si>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</si>
  <si>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</si>
  <si>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</si>
  <si>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</si>
  <si>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</si>
  <si>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</si>
  <si>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</si>
  <si>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</si>
  <si>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</si>
  <si>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</si>
  <si>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</si>
  <si>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</si>
  <si>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</si>
  <si>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</si>
  <si>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</si>
  <si>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</si>
  <si>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</si>
  <si>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</si>
  <si>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</si>
  <si>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</si>
  <si>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</si>
  <si>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</si>
  <si>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</si>
  <si>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</si>
  <si>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</si>
  <si>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</si>
  <si>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</si>
  <si>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</si>
  <si>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</si>
  <si>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</si>
  <si>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</si>
  <si>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</si>
  <si>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</si>
  <si>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</si>
  <si>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</si>
  <si>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</si>
  <si>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</si>
  <si>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</si>
  <si>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</si>
  <si>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</si>
  <si>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</si>
  <si>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</si>
  <si>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</si>
  <si>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</si>
  <si>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</si>
  <si>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</si>
  <si>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</si>
  <si>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</si>
  <si>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</si>
  <si>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</si>
  <si>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</si>
  <si>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</si>
  <si>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</si>
  <si>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</si>
  <si>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</si>
  <si>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</si>
  <si>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</si>
  <si>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</si>
  <si>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</si>
  <si>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</si>
  <si>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</si>
  <si>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</si>
  <si>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</si>
  <si>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</si>
  <si>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</si>
  <si>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</si>
  <si>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</si>
  <si>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</si>
  <si>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</si>
  <si>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</si>
  <si>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</si>
  <si>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</si>
  <si>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</si>
  <si>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</si>
  <si>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</si>
  <si>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</si>
  <si>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</si>
  <si>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</si>
  <si>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</si>
  <si>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</si>
  <si>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</si>
  <si>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</si>
  <si>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</si>
  <si>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</si>
  <si>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</si>
  <si>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</si>
  <si>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</si>
  <si>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</si>
  <si>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</si>
  <si>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</si>
  <si>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</si>
  <si>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</si>
  <si>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</si>
  <si>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</si>
  <si>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</si>
  <si>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</si>
  <si>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</si>
  <si>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</si>
  <si>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</si>
  <si>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</si>
  <si>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</si>
  <si>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</si>
  <si>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</si>
  <si>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</si>
  <si>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</si>
  <si>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</si>
  <si>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</si>
  <si>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</si>
  <si>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</si>
  <si>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</si>
  <si>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</si>
  <si>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</si>
  <si>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</si>
  <si>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</si>
  <si>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</si>
  <si>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</si>
  <si>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</si>
  <si>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</si>
  <si>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</si>
  <si>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</si>
  <si>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</si>
  <si>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</si>
  <si>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</si>
  <si>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</si>
  <si>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</si>
  <si>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</si>
  <si>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</si>
  <si>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</si>
  <si>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</si>
  <si>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</si>
  <si>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</si>
  <si>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</si>
  <si>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</si>
  <si>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</si>
  <si>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</si>
  <si>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</si>
  <si>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</si>
  <si>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</si>
  <si>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</si>
  <si>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</si>
  <si>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</si>
  <si>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</si>
  <si>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</si>
  <si>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</si>
  <si>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</si>
  <si>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</si>
  <si>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</si>
  <si>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</si>
  <si>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</si>
  <si>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</si>
  <si>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</si>
  <si>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</si>
  <si>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</si>
  <si>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</si>
  <si>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</si>
  <si>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</si>
  <si>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</si>
  <si>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</si>
  <si>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</si>
  <si>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</si>
  <si>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</si>
  <si>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</si>
  <si>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</si>
  <si>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</si>
  <si>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</si>
  <si>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</si>
  <si>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</si>
  <si>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</si>
  <si>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</si>
  <si>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</si>
  <si>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</si>
  <si>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</si>
  <si>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</si>
  <si>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</si>
  <si>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</si>
  <si>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</si>
  <si>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</si>
  <si>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</si>
  <si>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</si>
  <si>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</si>
  <si>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</si>
  <si>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</si>
  <si>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</si>
  <si>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</si>
  <si>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</si>
  <si>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</si>
  <si>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</si>
  <si>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</si>
  <si>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</si>
  <si>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</si>
  <si>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</si>
  <si>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</si>
  <si>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</si>
  <si>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</si>
  <si>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</si>
  <si>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</si>
  <si>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</si>
  <si>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</si>
  <si>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</si>
  <si>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</si>
  <si>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</si>
  <si>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</si>
  <si>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</si>
  <si>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</si>
  <si>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</si>
  <si>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</si>
  <si>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</si>
  <si>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</si>
  <si>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</si>
  <si>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</si>
  <si>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</si>
  <si>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</si>
  <si>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</si>
  <si>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</si>
  <si>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</si>
  <si>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</si>
  <si>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</si>
  <si>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</si>
  <si>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</si>
  <si>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</si>
  <si>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</si>
  <si>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</si>
  <si>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</si>
  <si>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</si>
  <si>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</si>
  <si>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</si>
  <si>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</si>
  <si>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</si>
  <si>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</si>
  <si>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</si>
  <si>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</si>
  <si>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</si>
  <si>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</si>
  <si>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</si>
  <si>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</si>
  <si>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</si>
  <si>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</si>
  <si>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</si>
  <si>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</si>
  <si>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</si>
  <si>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</si>
  <si>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</si>
  <si>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</si>
  <si>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</si>
  <si>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</si>
  <si>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</si>
  <si>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</si>
  <si>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</si>
  <si>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</si>
  <si>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</si>
  <si>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</si>
  <si>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</si>
  <si>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</si>
  <si>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</si>
  <si>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</si>
  <si>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</si>
  <si>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</si>
  <si>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</si>
  <si>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</si>
  <si>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</si>
  <si>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</si>
  <si>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</si>
  <si>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</si>
  <si>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</si>
  <si>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</si>
  <si>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</si>
  <si>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</si>
  <si>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</si>
  <si>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</si>
  <si>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</si>
  <si>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</si>
  <si>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</si>
  <si>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</si>
  <si>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</si>
  <si>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</si>
  <si>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</si>
  <si>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</si>
  <si>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</si>
  <si>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</si>
  <si>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</si>
  <si>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</si>
  <si>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</si>
  <si>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</si>
  <si>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</si>
  <si>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</si>
  <si>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</si>
  <si>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</si>
  <si>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</si>
  <si>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</si>
  <si>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</si>
  <si>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</si>
  <si>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</si>
  <si>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</si>
  <si>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</si>
  <si>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</si>
  <si>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</si>
  <si>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</si>
  <si>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</si>
  <si>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</si>
  <si>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</si>
  <si>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</si>
  <si>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</si>
  <si>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</si>
  <si>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</si>
  <si>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</si>
  <si>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</si>
  <si>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</si>
  <si>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</si>
  <si>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</si>
  <si>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</si>
  <si>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</si>
  <si>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</si>
  <si>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</si>
  <si>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</si>
  <si>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</si>
  <si>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</si>
  <si>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</si>
  <si>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</si>
  <si>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</si>
  <si>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</si>
  <si>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</si>
  <si>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</si>
  <si>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</si>
  <si>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</si>
  <si>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</si>
  <si>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</si>
  <si>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</si>
  <si>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</si>
  <si>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</si>
  <si>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</si>
  <si>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</si>
  <si>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</si>
  <si>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</si>
  <si>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</si>
  <si>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</si>
  <si>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</si>
  <si>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</si>
  <si>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</si>
  <si>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</si>
  <si>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</si>
  <si>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</si>
  <si>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</si>
  <si>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</si>
  <si>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</si>
  <si>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</si>
  <si>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</si>
  <si>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</si>
  <si>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</si>
  <si>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</si>
  <si>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</si>
  <si>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</si>
  <si>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</si>
  <si>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</si>
  <si>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</si>
  <si>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</si>
  <si>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</si>
  <si>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</si>
  <si>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</si>
  <si>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</si>
  <si>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</si>
  <si>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</si>
  <si>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</si>
  <si>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</si>
  <si>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</si>
  <si>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</si>
  <si>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</si>
  <si>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</si>
  <si>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</si>
  <si>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</si>
  <si>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</si>
  <si>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</si>
  <si>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</si>
  <si>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</si>
  <si>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</si>
  <si>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</si>
  <si>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</si>
  <si>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</si>
  <si>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</si>
  <si>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</si>
  <si>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</si>
  <si>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</si>
  <si>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</si>
  <si>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</si>
  <si>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</si>
  <si>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</si>
  <si>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</si>
  <si>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</si>
  <si>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</si>
  <si>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</si>
  <si>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</si>
  <si>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</si>
  <si>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</si>
  <si>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</si>
  <si>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</si>
  <si>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</si>
  <si>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</si>
  <si>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</si>
  <si>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</si>
  <si>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</si>
  <si>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</si>
  <si>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</si>
  <si>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</si>
  <si>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</si>
  <si>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</si>
  <si>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</si>
  <si>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</si>
  <si>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</si>
  <si>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</si>
  <si>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</si>
  <si>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</si>
  <si>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</si>
  <si>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</si>
  <si>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</si>
  <si>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</si>
  <si>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</si>
  <si>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</si>
  <si>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</si>
  <si>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</si>
  <si>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</si>
  <si>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</si>
  <si>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</si>
  <si>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</si>
  <si>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</si>
  <si>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</si>
  <si>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</si>
  <si>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</si>
  <si>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</si>
  <si>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</si>
  <si>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</si>
  <si>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</si>
  <si>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</si>
  <si>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</si>
  <si>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</si>
  <si>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</si>
  <si>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</si>
  <si>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</si>
  <si>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</si>
  <si>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</si>
  <si>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</si>
  <si>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</si>
  <si>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</si>
  <si>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</si>
  <si>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</si>
  <si>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</si>
  <si>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</si>
  <si>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</si>
  <si>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</si>
  <si>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</si>
  <si>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</si>
  <si>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</si>
  <si>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</si>
  <si>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</si>
  <si>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</si>
  <si>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</si>
  <si>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</si>
  <si>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</si>
  <si>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</si>
  <si>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</si>
  <si>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</si>
  <si>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</si>
  <si>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</si>
  <si>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</si>
  <si>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</si>
  <si>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</si>
  <si>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</si>
  <si>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</si>
  <si>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</si>
  <si>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</si>
  <si>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</si>
  <si>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</si>
  <si>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</si>
  <si>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</si>
  <si>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</si>
  <si>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</si>
  <si>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</si>
  <si>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</si>
  <si>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</si>
  <si>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</si>
  <si>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</si>
  <si>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</si>
  <si>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</si>
  <si>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</si>
  <si>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</si>
  <si>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</si>
  <si>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</si>
  <si>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</si>
  <si>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</si>
  <si>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</si>
  <si>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</si>
  <si>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</si>
  <si>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</si>
  <si>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</si>
  <si>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</si>
  <si>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</si>
  <si>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</si>
  <si>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</si>
  <si>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</si>
  <si>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</si>
  <si>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</si>
  <si>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</si>
  <si>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</si>
  <si>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</si>
  <si>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</si>
  <si>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</si>
  <si>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</si>
  <si>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</si>
  <si>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</si>
  <si>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</si>
  <si>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</si>
  <si>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</si>
  <si>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</si>
  <si>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</si>
  <si>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</si>
  <si>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</si>
  <si>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</si>
  <si>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</si>
  <si>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</si>
  <si>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</si>
  <si>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</si>
  <si>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</si>
  <si>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</si>
  <si>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</si>
  <si>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</si>
  <si>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</si>
  <si>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</si>
  <si>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</si>
  <si>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</si>
  <si>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</si>
  <si>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</si>
  <si>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</si>
  <si>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</si>
  <si>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</si>
  <si>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</si>
  <si>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</si>
  <si>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</si>
  <si>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</si>
  <si>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</si>
  <si>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</si>
  <si>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</si>
  <si>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</si>
  <si>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</si>
  <si>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</si>
  <si>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</si>
  <si>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</si>
  <si>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</si>
  <si>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</si>
  <si>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</si>
  <si>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</si>
  <si>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</si>
  <si>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</si>
  <si>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</si>
  <si>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</si>
  <si>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</si>
  <si>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</si>
  <si>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</si>
  <si>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</si>
  <si>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</si>
  <si>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</si>
  <si>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</si>
  <si>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</si>
  <si>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</si>
  <si>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</si>
  <si>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</si>
  <si>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</si>
  <si>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</si>
  <si>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</si>
  <si>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</si>
  <si>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</si>
  <si>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</si>
  <si>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</si>
  <si>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</si>
  <si>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</si>
  <si>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</si>
  <si>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</si>
  <si>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</si>
  <si>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</si>
  <si>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</si>
  <si>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</si>
  <si>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</si>
  <si>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</si>
  <si>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</si>
  <si>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</si>
  <si>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</si>
  <si>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</si>
  <si>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</si>
  <si>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</si>
  <si>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</si>
  <si>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</si>
  <si>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</si>
  <si>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</si>
  <si>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</si>
  <si>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</si>
  <si>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</si>
  <si>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</si>
  <si>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</si>
  <si>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</si>
  <si>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</si>
  <si>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</si>
  <si>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</si>
  <si>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</si>
  <si>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</si>
  <si>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</si>
  <si>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</si>
  <si>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</si>
  <si>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</si>
  <si>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</si>
  <si>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</si>
  <si>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</si>
  <si>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</si>
  <si>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</si>
  <si>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</si>
  <si>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</si>
  <si>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</si>
  <si>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</si>
  <si>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</si>
  <si>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</si>
  <si>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</si>
  <si>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</si>
  <si>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</si>
  <si>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</si>
  <si>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</si>
  <si>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</si>
  <si>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</si>
  <si>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</si>
  <si>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</si>
  <si>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</si>
  <si>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</si>
  <si>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</si>
  <si>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</si>
  <si>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</si>
  <si>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</si>
  <si>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</si>
  <si>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</si>
  <si>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</si>
  <si>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</si>
  <si>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</si>
  <si>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</si>
  <si>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</si>
  <si>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</si>
  <si>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</si>
  <si>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</si>
  <si>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</si>
  <si>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</si>
  <si>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</si>
  <si>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</si>
  <si>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</si>
  <si>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</si>
  <si>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</si>
  <si>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</si>
  <si>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</si>
  <si>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</si>
  <si>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</si>
  <si>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</si>
  <si>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</si>
  <si>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</si>
  <si>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</si>
  <si>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</si>
  <si>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</si>
  <si>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</si>
  <si>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</si>
  <si>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</si>
  <si>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</si>
  <si>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</si>
  <si>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</si>
  <si>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</si>
  <si>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</si>
  <si>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</si>
  <si>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</si>
  <si>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</si>
  <si>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</si>
  <si>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</si>
  <si>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</si>
  <si>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</si>
  <si>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</si>
  <si>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</si>
  <si>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</si>
  <si>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</si>
  <si>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</si>
  <si>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</si>
  <si>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</si>
  <si>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</si>
  <si>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</si>
  <si>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</si>
  <si>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</si>
  <si>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</si>
  <si>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</si>
  <si>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</si>
  <si>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</si>
  <si>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</si>
  <si>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</si>
  <si>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</si>
  <si>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</si>
  <si>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</si>
  <si>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</si>
  <si>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</si>
  <si>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</si>
  <si>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</si>
  <si>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</si>
  <si>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</si>
  <si>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</si>
  <si>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</si>
  <si>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</si>
  <si>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</si>
  <si>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</si>
  <si>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</si>
  <si>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</si>
  <si>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</si>
  <si>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</si>
  <si>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</si>
  <si>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</si>
  <si>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</si>
  <si>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</si>
  <si>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</si>
  <si>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</si>
  <si>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</si>
  <si>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</si>
  <si>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</si>
  <si>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</si>
  <si>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</si>
  <si>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</si>
  <si>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</si>
  <si>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</si>
  <si>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</si>
  <si>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</si>
  <si>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</si>
  <si>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</si>
  <si>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</si>
  <si>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</si>
  <si>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</si>
  <si>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</si>
  <si>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</si>
  <si>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</si>
  <si>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</si>
  <si>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</si>
  <si>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</si>
  <si>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</si>
  <si>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</si>
  <si>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</si>
  <si>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</si>
  <si>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</si>
  <si>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</si>
  <si>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</si>
  <si>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</si>
  <si>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</si>
  <si>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</si>
  <si>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</si>
  <si>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</si>
  <si>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</si>
  <si>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</si>
  <si>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</si>
  <si>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</si>
  <si>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</si>
  <si>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</si>
  <si>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</si>
  <si>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</si>
  <si>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</si>
  <si>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</si>
  <si>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</si>
  <si>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</si>
  <si>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</si>
  <si>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</si>
  <si>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</si>
  <si>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</si>
  <si>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</si>
  <si>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</si>
  <si>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</si>
  <si>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</si>
  <si>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</si>
  <si>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</si>
  <si>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</si>
  <si>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</si>
  <si>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</si>
  <si>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</si>
  <si>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</si>
  <si>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</si>
  <si>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</si>
  <si>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</si>
  <si>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</si>
  <si>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</si>
  <si>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</si>
  <si>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</si>
  <si>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</si>
  <si>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</si>
  <si>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</si>
  <si>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</si>
  <si>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</si>
  <si>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</si>
  <si>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</si>
  <si>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</si>
  <si>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</si>
  <si>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</si>
  <si>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</si>
  <si>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</si>
  <si>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</si>
  <si>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</si>
  <si>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</si>
  <si>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</si>
  <si>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</si>
  <si>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</si>
  <si>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</si>
  <si>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</si>
  <si>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</si>
  <si>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</si>
  <si>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</si>
  <si>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</si>
  <si>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</si>
  <si>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</si>
  <si>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</si>
  <si>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</si>
  <si>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</si>
  <si>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</si>
  <si>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</si>
  <si>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</si>
  <si>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</si>
  <si>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</si>
  <si>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</si>
  <si>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</si>
  <si>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</si>
  <si>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</si>
  <si>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</si>
  <si>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</si>
  <si>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</si>
  <si>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</si>
  <si>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</si>
  <si>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</si>
  <si>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</si>
  <si>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</si>
  <si>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</si>
  <si>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</si>
  <si>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</si>
  <si>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</si>
  <si>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</si>
  <si>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</si>
  <si>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</si>
  <si>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</si>
  <si>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</si>
  <si>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</si>
  <si>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</si>
  <si>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</si>
  <si>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</si>
  <si>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</si>
  <si>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</si>
  <si>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</si>
  <si>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</si>
  <si>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</si>
  <si>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</si>
  <si>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</si>
  <si>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</si>
  <si>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</si>
  <si>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</si>
  <si>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</si>
  <si>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</si>
  <si>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</si>
  <si>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</si>
  <si>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</si>
  <si>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</si>
  <si>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</si>
  <si>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</si>
  <si>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</si>
  <si>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</si>
  <si>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</si>
  <si>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</si>
  <si>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</si>
  <si>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</si>
  <si>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</si>
  <si>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</si>
  <si>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</si>
  <si>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</si>
  <si>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</si>
  <si>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</si>
  <si>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</si>
  <si>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</si>
  <si>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</si>
  <si>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</si>
  <si>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</si>
  <si>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</si>
  <si>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</si>
  <si>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</si>
  <si>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</si>
  <si>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</si>
  <si>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</si>
  <si>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</si>
  <si>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</si>
  <si>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</si>
  <si>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</si>
  <si>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</si>
  <si>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</si>
  <si>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</si>
  <si>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</si>
  <si>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</si>
  <si>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</si>
  <si>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</si>
  <si>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</si>
  <si>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</si>
  <si>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</si>
  <si>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</si>
  <si>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</si>
  <si>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</si>
  <si>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</si>
  <si>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</si>
  <si>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</si>
  <si>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</si>
  <si>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</si>
  <si>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</si>
  <si>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</si>
  <si>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</si>
  <si>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</si>
  <si>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</si>
  <si>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</si>
  <si>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</si>
  <si>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</si>
  <si>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</si>
  <si>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</si>
  <si>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</si>
  <si>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</si>
  <si>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</si>
  <si>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</si>
  <si>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</si>
  <si>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</si>
  <si>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</si>
  <si>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</si>
  <si>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</si>
  <si>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</si>
  <si>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</si>
  <si>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</si>
  <si>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</si>
  <si>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</si>
  <si>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</si>
  <si>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</si>
  <si>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</si>
  <si>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</si>
  <si>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</si>
  <si>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</si>
  <si>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</si>
  <si>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</si>
  <si>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</si>
  <si>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</si>
  <si>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</si>
  <si>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</si>
  <si>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</si>
  <si>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</si>
  <si>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</si>
  <si>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</si>
  <si>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</si>
  <si>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</si>
  <si>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</si>
  <si>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</si>
  <si>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</si>
  <si>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</si>
  <si>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</si>
  <si>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</si>
  <si>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</si>
  <si>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</si>
  <si>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</si>
  <si>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</si>
  <si>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</si>
  <si>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</si>
  <si>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</si>
  <si>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</si>
  <si>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</si>
  <si>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</si>
  <si>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</si>
  <si>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</si>
  <si>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</si>
  <si>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</si>
  <si>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</si>
  <si>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</si>
  <si>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</si>
  <si>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</si>
  <si>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</si>
  <si>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</si>
  <si>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</si>
  <si>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</si>
  <si>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</si>
  <si>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</si>
  <si>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</si>
  <si>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</si>
  <si>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</si>
  <si>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</si>
  <si>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</si>
  <si>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</si>
  <si>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</si>
  <si>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</si>
  <si>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</si>
  <si>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</si>
  <si>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</si>
  <si>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</si>
  <si>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</si>
  <si>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</si>
  <si>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</si>
  <si>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</si>
  <si>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</si>
  <si>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</si>
  <si>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</si>
  <si>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</si>
  <si>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</si>
  <si>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</si>
  <si>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</si>
  <si>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</si>
  <si>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</si>
  <si>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</si>
  <si>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</si>
  <si>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</si>
  <si>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</si>
  <si>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</si>
  <si>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</si>
  <si>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</si>
  <si>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</si>
  <si>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</si>
  <si>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</si>
  <si>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</si>
  <si>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</si>
  <si>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</si>
  <si>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</si>
  <si>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</si>
  <si>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</si>
  <si>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</si>
  <si>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</si>
  <si>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</si>
  <si>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</si>
  <si>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</si>
  <si>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</si>
  <si>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</si>
  <si>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</si>
  <si>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</si>
  <si>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</si>
  <si>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</si>
  <si>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</si>
  <si>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</si>
  <si>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</si>
  <si>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</si>
  <si>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</si>
  <si>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</si>
  <si>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</si>
  <si>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</si>
  <si>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</si>
  <si>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</si>
  <si>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</si>
  <si>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</si>
  <si>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</si>
  <si>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</si>
  <si>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</si>
  <si>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</si>
  <si>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</si>
  <si>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</si>
  <si>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</si>
  <si>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</si>
  <si>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</si>
  <si>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</si>
  <si>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</si>
  <si>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</si>
  <si>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</si>
  <si>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</si>
  <si>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</si>
  <si>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</si>
  <si>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</si>
  <si>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</si>
  <si>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</si>
  <si>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</si>
  <si>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</si>
  <si>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</si>
  <si>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</si>
  <si>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</si>
  <si>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</si>
  <si>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</si>
  <si>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</si>
  <si>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</si>
  <si>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</si>
  <si>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</si>
  <si>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</si>
  <si>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</si>
  <si>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</si>
  <si>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</si>
  <si>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</si>
  <si>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</si>
  <si>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</si>
  <si>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</si>
  <si>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</si>
  <si>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</si>
  <si>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</si>
  <si>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</si>
  <si>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</si>
  <si>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</si>
  <si>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</si>
  <si>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</si>
  <si>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</si>
  <si>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</si>
  <si>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</si>
  <si>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</si>
  <si>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</si>
  <si>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</si>
  <si>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</si>
  <si>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</si>
  <si>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</si>
  <si>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</si>
  <si>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</si>
  <si>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</si>
  <si>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</si>
  <si>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</si>
  <si>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</si>
  <si>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</si>
  <si>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</si>
  <si>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</si>
  <si>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</si>
  <si>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</si>
  <si>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</si>
  <si>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</si>
  <si>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</si>
  <si>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</si>
  <si>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</si>
  <si>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</si>
  <si>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</si>
  <si>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</si>
  <si>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</si>
  <si>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</si>
  <si>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</si>
  <si>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</si>
  <si>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</si>
  <si>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</si>
  <si>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</si>
  <si>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</si>
  <si>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</si>
  <si>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</si>
  <si>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</si>
  <si>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</si>
  <si>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</si>
  <si>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</si>
  <si>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</si>
  <si>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</si>
  <si>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</si>
  <si>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</si>
  <si>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</si>
  <si>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</si>
  <si>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</si>
  <si>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</si>
  <si>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</si>
  <si>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</si>
  <si>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</si>
  <si>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</si>
  <si>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</si>
  <si>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</si>
  <si>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</si>
  <si>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</si>
  <si>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</si>
  <si>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</si>
  <si>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</si>
  <si>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</si>
  <si>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</si>
  <si>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</si>
  <si>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</si>
  <si>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</si>
  <si>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</si>
  <si>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</si>
  <si>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</si>
  <si>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</si>
  <si>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</si>
  <si>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</si>
  <si>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</si>
  <si>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</si>
  <si>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</si>
  <si>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</si>
  <si>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</si>
  <si>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</si>
  <si>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</si>
  <si>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</si>
  <si>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</si>
  <si>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</si>
  <si>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</si>
  <si>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</si>
  <si>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</si>
  <si>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</si>
  <si>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</si>
  <si>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</si>
  <si>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</si>
  <si>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</si>
  <si>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</si>
  <si>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</si>
  <si>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</si>
  <si>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</si>
  <si>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</si>
  <si>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</si>
  <si>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</si>
  <si>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</si>
  <si>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</si>
  <si>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</si>
  <si>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</si>
  <si>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</si>
  <si>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</si>
  <si>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</si>
  <si>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</si>
  <si>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</si>
  <si>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</si>
  <si>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</si>
  <si>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</si>
  <si>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</si>
  <si>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</si>
  <si>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</si>
  <si>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</si>
  <si>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</si>
  <si>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</si>
  <si>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</si>
  <si>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</si>
  <si>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</si>
  <si>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</si>
  <si>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</si>
  <si>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</si>
  <si>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</si>
  <si>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</si>
  <si>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</si>
  <si>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</si>
  <si>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</si>
  <si>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</si>
  <si>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</si>
  <si>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</si>
  <si>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</si>
  <si>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</si>
  <si>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</si>
  <si>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</si>
  <si>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</si>
  <si>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</si>
  <si>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</si>
  <si>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</si>
  <si>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</si>
  <si>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</si>
  <si>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</si>
  <si>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</si>
  <si>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</si>
  <si>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</si>
  <si>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</si>
  <si>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</si>
  <si>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</si>
  <si>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</si>
  <si>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</si>
  <si>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</si>
  <si>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</si>
  <si>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</si>
  <si>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</si>
  <si>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</si>
  <si>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</si>
  <si>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</si>
  <si>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</si>
  <si>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</si>
  <si>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</si>
  <si>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</si>
  <si>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</si>
  <si>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</si>
  <si>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</si>
  <si>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</si>
  <si>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</si>
  <si>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</si>
  <si>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</si>
  <si>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</si>
  <si>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</si>
  <si>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</si>
  <si>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</si>
  <si>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</si>
  <si>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</si>
  <si>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</si>
  <si>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</si>
  <si>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</si>
  <si>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</si>
  <si>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</si>
  <si>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</si>
  <si>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</si>
  <si>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</si>
  <si>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</si>
  <si>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</si>
  <si>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</si>
  <si>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</si>
  <si>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</si>
  <si>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</si>
  <si>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</si>
  <si>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</si>
  <si>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</si>
  <si>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</si>
  <si>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</si>
  <si>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</si>
  <si>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</si>
  <si>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</si>
  <si>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</si>
  <si>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</si>
  <si>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</si>
  <si>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</si>
  <si>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</si>
  <si>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</si>
  <si>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</si>
  <si>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</si>
  <si>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</si>
  <si>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</si>
  <si>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</si>
  <si>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</si>
  <si>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</si>
  <si>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</si>
  <si>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</si>
  <si>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</si>
  <si>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</si>
  <si>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</si>
  <si>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</si>
  <si>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</si>
  <si>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</si>
  <si>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</si>
  <si>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</si>
  <si>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</si>
  <si>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</si>
  <si>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</si>
  <si>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</si>
  <si>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</si>
  <si>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</si>
  <si>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</si>
  <si>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</si>
  <si>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</si>
  <si>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</si>
  <si>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</si>
  <si>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</si>
  <si>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</si>
  <si>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</si>
  <si>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</si>
  <si>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</si>
  <si>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</si>
  <si>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</si>
  <si>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</si>
  <si>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</si>
  <si>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</si>
  <si>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</si>
  <si>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</si>
  <si>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</si>
  <si>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</si>
  <si>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</si>
  <si>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</si>
  <si>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</si>
  <si>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</si>
  <si>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</si>
  <si>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</si>
  <si>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</si>
  <si>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</si>
  <si>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</si>
  <si>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</si>
  <si>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</si>
  <si>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</si>
  <si>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</si>
  <si>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</si>
  <si>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</si>
  <si>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</si>
  <si>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</si>
  <si>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</si>
  <si>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</si>
  <si>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</si>
  <si>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</si>
  <si>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</si>
  <si>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</si>
  <si>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</si>
  <si>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</si>
  <si>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</si>
  <si>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</si>
  <si>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</si>
  <si>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</si>
  <si>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</si>
  <si>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</si>
  <si>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</si>
  <si>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</si>
  <si>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</si>
  <si>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</si>
  <si>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</si>
  <si>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</si>
  <si>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</si>
  <si>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</si>
  <si>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</si>
  <si>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</si>
  <si>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</si>
  <si>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</si>
  <si>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</si>
  <si>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</si>
  <si>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</si>
  <si>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</si>
  <si>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</si>
  <si>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</si>
  <si>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</si>
  <si>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</si>
  <si>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</si>
  <si>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</si>
  <si>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</si>
  <si>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</si>
  <si>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</si>
  <si>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</si>
  <si>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</si>
  <si>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</si>
  <si>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</si>
  <si>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</si>
  <si>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</si>
  <si>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</si>
  <si>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</si>
  <si>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</si>
  <si>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</si>
  <si>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</si>
  <si>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</si>
  <si>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</si>
  <si>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</si>
  <si>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</si>
  <si>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</si>
  <si>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</si>
  <si>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</si>
  <si>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</si>
  <si>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</si>
  <si>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</si>
  <si>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</si>
  <si>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</si>
  <si>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</si>
  <si>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</si>
  <si>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</si>
  <si>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</si>
  <si>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</si>
  <si>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</si>
  <si>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</si>
  <si>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</si>
  <si>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</si>
  <si>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</si>
  <si>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</si>
  <si>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</si>
  <si>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</si>
  <si>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</si>
  <si>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</si>
  <si>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</si>
  <si>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</si>
  <si>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</si>
  <si>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</si>
  <si>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</si>
  <si>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</si>
  <si>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</si>
  <si>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</si>
  <si>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</si>
  <si>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</si>
  <si>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</si>
  <si>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</si>
  <si>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</si>
  <si>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</si>
  <si>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</si>
  <si>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</si>
  <si>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</si>
  <si>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</si>
  <si>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</si>
  <si>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</si>
  <si>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</si>
  <si>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</si>
  <si>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</si>
  <si>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</si>
  <si>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</si>
  <si>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</si>
  <si>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</si>
  <si>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</si>
  <si>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</si>
  <si>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</si>
  <si>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</si>
  <si>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</si>
  <si>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</si>
  <si>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</si>
  <si>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</si>
  <si>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</si>
  <si>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</si>
  <si>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</si>
  <si>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</si>
  <si>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</si>
  <si>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</si>
  <si>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</si>
  <si>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</si>
  <si>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</si>
  <si>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</si>
  <si>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</si>
  <si>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</si>
  <si>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</si>
  <si>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</si>
  <si>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</si>
  <si>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</si>
  <si>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</si>
  <si>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</si>
  <si>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</si>
  <si>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</si>
  <si>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</si>
  <si>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</si>
  <si>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</si>
  <si>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</si>
  <si>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</si>
  <si>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</si>
  <si>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</si>
  <si>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</si>
  <si>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</si>
  <si>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</si>
  <si>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</si>
  <si>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</si>
  <si>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</si>
  <si>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</si>
  <si>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</si>
  <si>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</si>
  <si>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</si>
  <si>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</si>
  <si>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</si>
  <si>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</si>
  <si>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</si>
  <si>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</si>
  <si>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</si>
  <si>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</si>
  <si>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</si>
  <si>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</si>
  <si>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</si>
  <si>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</si>
  <si>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</si>
  <si>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</si>
  <si>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</si>
  <si>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</si>
  <si>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</si>
  <si>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</si>
  <si>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</si>
  <si>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</si>
  <si>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</si>
  <si>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</si>
  <si>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</si>
  <si>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</si>
  <si>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</si>
  <si>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</si>
  <si>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</si>
  <si>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</si>
  <si>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</si>
  <si>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</si>
  <si>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</si>
  <si>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</si>
  <si>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</si>
  <si>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</si>
  <si>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</si>
  <si>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</si>
  <si>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</si>
  <si>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</si>
  <si>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</si>
  <si>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</si>
  <si>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</si>
  <si>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</si>
  <si>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</si>
  <si>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</si>
  <si>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</si>
  <si>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</si>
  <si>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</si>
  <si>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</si>
  <si>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</si>
  <si>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</si>
  <si>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</si>
  <si>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</si>
  <si>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</si>
  <si>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</si>
  <si>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</si>
  <si>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</si>
  <si>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</si>
  <si>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</si>
  <si>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</si>
  <si>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</si>
  <si>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</si>
  <si>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</si>
  <si>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</si>
  <si>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</si>
  <si>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</si>
  <si>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</si>
  <si>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</si>
  <si>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</si>
  <si>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</si>
  <si>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</si>
  <si>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</si>
  <si>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</si>
  <si>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</si>
  <si>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</si>
  <si>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</si>
  <si>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</si>
  <si>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</si>
  <si>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</si>
  <si>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</si>
  <si>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</si>
  <si>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</si>
  <si>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</si>
  <si>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</si>
  <si>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</si>
  <si>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</si>
  <si>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</si>
  <si>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</si>
  <si>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</si>
  <si>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</si>
  <si>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</si>
  <si>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</si>
  <si>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</si>
  <si>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</si>
  <si>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</si>
  <si>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</si>
  <si>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</si>
  <si>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</si>
  <si>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</si>
  <si>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</si>
  <si>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</si>
  <si>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</si>
  <si>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</si>
  <si>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</si>
  <si>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</si>
  <si>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</si>
  <si>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</si>
  <si>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</si>
  <si>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</si>
  <si>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</si>
  <si>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</si>
  <si>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</si>
  <si>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</si>
  <si>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</si>
  <si>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</si>
  <si>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</si>
  <si>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</si>
  <si>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</si>
  <si>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</si>
  <si>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</si>
  <si>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</si>
  <si>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</si>
  <si>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</si>
  <si>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</si>
  <si>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</si>
  <si>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</si>
  <si>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</si>
  <si>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</si>
  <si>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</si>
  <si>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</si>
  <si>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</si>
  <si>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</si>
  <si>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</si>
  <si>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</si>
  <si>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</si>
  <si>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</si>
  <si>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</si>
  <si>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</si>
  <si>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</si>
  <si>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</si>
  <si>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</si>
  <si>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</si>
  <si>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</si>
  <si>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</si>
  <si>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</si>
  <si>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</si>
  <si>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</si>
  <si>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</si>
  <si>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</si>
  <si>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</si>
  <si>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</si>
  <si>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</si>
  <si>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</si>
  <si>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</si>
  <si>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</si>
  <si>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</si>
  <si>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</si>
  <si>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</si>
  <si>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</si>
  <si>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</si>
  <si>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</si>
  <si>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</si>
  <si>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</si>
  <si>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</si>
  <si>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</si>
  <si>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</si>
  <si>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</si>
  <si>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</si>
  <si>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</si>
  <si>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</si>
  <si>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</si>
  <si>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</si>
  <si>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</si>
  <si>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</si>
  <si>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</si>
  <si>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</si>
  <si>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</si>
  <si>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</si>
  <si>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</si>
  <si>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</si>
  <si>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</si>
  <si>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</si>
  <si>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</si>
  <si>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</si>
  <si>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</si>
  <si>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</si>
  <si>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</si>
  <si>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</si>
  <si>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</si>
  <si>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</si>
  <si>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</si>
  <si>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</si>
  <si>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</si>
  <si>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</si>
  <si>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</si>
  <si>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</si>
  <si>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</si>
  <si>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</si>
  <si>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</si>
  <si>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</si>
  <si>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</si>
  <si>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</si>
  <si>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</si>
  <si>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</si>
  <si>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</si>
  <si>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</si>
  <si>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</si>
  <si>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</si>
  <si>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</si>
  <si>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</si>
  <si>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</si>
  <si>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</si>
  <si>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</si>
  <si>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</si>
  <si>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</si>
  <si>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</si>
  <si>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</si>
  <si>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</si>
  <si>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</si>
  <si>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</si>
  <si>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</si>
  <si>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</si>
  <si>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</si>
  <si>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</si>
  <si>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</si>
  <si>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</si>
  <si>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</si>
  <si>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</si>
  <si>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</si>
  <si>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</si>
  <si>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</si>
  <si>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</si>
  <si>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</si>
  <si>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</si>
  <si>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</si>
  <si>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</si>
  <si>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</si>
  <si>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</si>
  <si>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</si>
  <si>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</si>
  <si>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</si>
  <si>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</si>
  <si>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</si>
  <si>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</si>
  <si>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</si>
  <si>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</si>
  <si>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</si>
  <si>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</si>
  <si>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</si>
  <si>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</si>
  <si>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</si>
  <si>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</si>
  <si>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</si>
  <si>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</si>
  <si>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</si>
  <si>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</si>
  <si>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</si>
  <si>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</si>
  <si>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</si>
  <si>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</si>
  <si>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</si>
  <si>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</si>
  <si>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</si>
  <si>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</si>
  <si>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</si>
  <si>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</si>
  <si>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</si>
  <si>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</si>
  <si>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</si>
  <si>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</si>
  <si>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</si>
  <si>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</si>
  <si>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</si>
  <si>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</si>
  <si>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</si>
  <si>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</si>
  <si>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</si>
  <si>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</si>
  <si>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</si>
  <si>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</si>
  <si>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</si>
  <si>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</si>
  <si>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</si>
  <si>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</si>
  <si>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</si>
  <si>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</si>
  <si>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</si>
  <si>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</si>
  <si>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</si>
  <si>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</si>
  <si>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</si>
  <si>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</si>
  <si>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</si>
  <si>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</si>
  <si>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</si>
  <si>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</si>
  <si>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</si>
  <si>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</si>
  <si>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</si>
  <si>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</si>
  <si>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</si>
  <si>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</si>
  <si>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</si>
  <si>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</si>
  <si>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</si>
  <si>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</si>
  <si>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</si>
  <si>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</si>
  <si>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</si>
  <si>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</si>
  <si>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</si>
  <si>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</si>
  <si>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</si>
  <si>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</si>
  <si>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</si>
  <si>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</si>
  <si>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</si>
  <si>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</si>
  <si>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</si>
  <si>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</si>
  <si>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</si>
  <si>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</si>
  <si>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</si>
  <si>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</si>
  <si>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</si>
  <si>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</si>
  <si>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</si>
  <si>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</si>
  <si>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</si>
  <si>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</si>
  <si>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</si>
  <si>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</si>
  <si>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</si>
  <si>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</si>
  <si>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</si>
  <si>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</si>
  <si>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</si>
  <si>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</si>
  <si>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</si>
  <si>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</si>
  <si>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</si>
  <si>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</si>
  <si>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</si>
  <si>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</si>
  <si>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</si>
  <si>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</si>
  <si>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</si>
  <si>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</si>
  <si>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</si>
  <si>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</si>
  <si>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</si>
  <si>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</si>
  <si>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</si>
  <si>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</si>
  <si>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</si>
  <si>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</si>
  <si>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</si>
  <si>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</si>
  <si>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</si>
  <si>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</si>
  <si>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</si>
  <si>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</si>
  <si>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</si>
  <si>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</si>
  <si>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</si>
  <si>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</si>
  <si>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</si>
  <si>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</si>
  <si>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</si>
  <si>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</si>
  <si>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</si>
  <si>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</si>
  <si>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</si>
  <si>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</si>
  <si>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</si>
  <si>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</si>
  <si>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</si>
  <si>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</si>
  <si>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</si>
  <si>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</si>
  <si>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</si>
  <si>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</si>
  <si>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</si>
  <si>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</si>
  <si>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</si>
  <si>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</si>
  <si>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</si>
  <si>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</si>
  <si>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</si>
  <si>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</si>
  <si>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</si>
  <si>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</si>
  <si>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</si>
  <si>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</si>
  <si>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</si>
  <si>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</si>
  <si>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</si>
  <si>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</si>
  <si>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</si>
  <si>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</si>
  <si>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</si>
  <si>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</si>
  <si>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</si>
  <si>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</si>
  <si>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</si>
  <si>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</si>
  <si>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</si>
  <si>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</si>
  <si>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</si>
  <si>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</si>
  <si>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</si>
  <si>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</si>
  <si>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</si>
  <si>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</si>
  <si>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</si>
  <si>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</si>
  <si>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</si>
  <si>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</si>
  <si>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</si>
  <si>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</si>
  <si>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</si>
  <si>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</si>
  <si>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</si>
  <si>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</si>
  <si>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</si>
  <si>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</si>
  <si>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</si>
  <si>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</si>
  <si>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</si>
  <si>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</si>
  <si>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</si>
  <si>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</si>
  <si>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</si>
  <si>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</si>
  <si>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</si>
  <si>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</si>
  <si>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</si>
  <si>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</si>
  <si>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</si>
  <si>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</si>
  <si>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</si>
  <si>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</si>
  <si>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</si>
  <si>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</si>
  <si>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</si>
  <si>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</si>
  <si>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</si>
  <si>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</si>
  <si>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</si>
  <si>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</si>
  <si>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</si>
  <si>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</si>
  <si>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</si>
  <si>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</si>
  <si>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</si>
  <si>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</si>
  <si>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</si>
  <si>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</si>
  <si>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</si>
  <si>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</si>
  <si>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</si>
  <si>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</si>
  <si>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</si>
  <si>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</si>
  <si>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</si>
  <si>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</si>
  <si>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</si>
  <si>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</si>
  <si>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</si>
  <si>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</si>
  <si>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</si>
  <si>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</si>
  <si>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</si>
  <si>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</si>
  <si>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</si>
  <si>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</si>
  <si>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</si>
  <si>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</si>
  <si>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</si>
  <si>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</si>
  <si>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</si>
  <si>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</si>
  <si>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</si>
  <si>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</si>
  <si>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</si>
  <si>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</si>
  <si>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</si>
  <si>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</si>
  <si>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</si>
  <si>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</si>
  <si>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</si>
  <si>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</si>
  <si>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</si>
  <si>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</si>
  <si>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</si>
  <si>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</si>
  <si>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</si>
  <si>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</si>
  <si>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</si>
  <si>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</si>
  <si>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</si>
  <si>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</si>
  <si>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</si>
  <si>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</si>
  <si>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</si>
  <si>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</si>
  <si>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</si>
  <si>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</si>
  <si>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</si>
  <si>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</si>
  <si>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</si>
  <si>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</si>
  <si>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</si>
  <si>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</si>
  <si>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</si>
  <si>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</si>
  <si>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</si>
  <si>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</si>
  <si>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</si>
  <si>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</si>
  <si>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</si>
  <si>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</si>
  <si>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</si>
  <si>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</si>
  <si>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</si>
  <si>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</si>
  <si>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</si>
  <si>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</si>
  <si>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</si>
  <si>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</si>
  <si>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</si>
  <si>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</si>
  <si>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</si>
  <si>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</si>
  <si>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</si>
  <si>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</si>
  <si>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</si>
  <si>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</si>
  <si>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</si>
  <si>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</si>
  <si>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</si>
  <si>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</si>
  <si>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</si>
  <si>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</si>
  <si>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</si>
  <si>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</si>
  <si>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</si>
  <si>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</si>
  <si>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</si>
  <si>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</si>
  <si>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</si>
  <si>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</si>
  <si>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</si>
  <si>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</si>
  <si>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</si>
  <si>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</si>
  <si>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</si>
  <si>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</si>
  <si>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</si>
  <si>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</si>
  <si>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</si>
  <si>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</si>
  <si>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</si>
  <si>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</si>
  <si>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</si>
  <si>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</si>
  <si>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</si>
  <si>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</si>
  <si>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</si>
  <si>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</si>
  <si>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</si>
  <si>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</si>
  <si>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</si>
  <si>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</si>
  <si>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</si>
  <si>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</si>
  <si>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</si>
  <si>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</si>
  <si>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</si>
  <si>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</si>
  <si>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</si>
  <si>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</si>
  <si>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</si>
  <si>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</si>
  <si>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</si>
  <si>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</si>
  <si>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</si>
  <si>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</si>
  <si>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</si>
  <si>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</si>
  <si>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</si>
  <si>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</si>
  <si>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</si>
  <si>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</si>
  <si>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</si>
  <si>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</si>
  <si>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</si>
  <si>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</si>
  <si>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</si>
  <si>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</si>
  <si>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</si>
  <si>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</si>
  <si>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</si>
  <si>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</si>
  <si>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</si>
  <si>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</si>
  <si>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</si>
  <si>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</si>
  <si>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</si>
  <si>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</si>
  <si>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</si>
  <si>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</si>
  <si>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</si>
  <si>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</si>
  <si>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</si>
  <si>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</si>
  <si>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</si>
  <si>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</si>
  <si>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</si>
  <si>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</si>
  <si>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</si>
  <si>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</si>
  <si>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</si>
  <si>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</si>
  <si>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</si>
  <si>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</si>
  <si>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</si>
  <si>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</si>
  <si>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</si>
  <si>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</si>
  <si>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</si>
  <si>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</si>
  <si>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</si>
  <si>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</si>
  <si>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</si>
  <si>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</si>
  <si>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</si>
  <si>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</si>
  <si>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</si>
  <si>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</si>
  <si>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</si>
  <si>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</si>
  <si>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</si>
  <si>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</si>
  <si>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</si>
  <si>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</si>
  <si>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</si>
  <si>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</si>
  <si>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</si>
  <si>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</si>
  <si>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</si>
  <si>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</si>
  <si>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</si>
  <si>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</si>
  <si>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</si>
  <si>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</si>
  <si>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</si>
  <si>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</si>
  <si>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</si>
  <si>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</si>
  <si>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</si>
  <si>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</si>
  <si>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</si>
  <si>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</si>
  <si>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</si>
  <si>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</si>
  <si>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</si>
  <si>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</si>
  <si>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</si>
  <si>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</si>
  <si>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</si>
  <si>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</si>
  <si>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</si>
  <si>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</si>
  <si>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</si>
  <si>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</si>
  <si>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</si>
  <si>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</si>
  <si>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</si>
  <si>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</si>
  <si>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</si>
  <si>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</si>
  <si>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</si>
  <si>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</si>
  <si>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</si>
  <si>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</si>
  <si>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</si>
  <si>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</si>
  <si>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</si>
  <si>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</si>
  <si>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</si>
  <si>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</si>
  <si>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</si>
  <si>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</si>
  <si>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</si>
  <si>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</si>
  <si>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</si>
  <si>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</si>
  <si>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</si>
  <si>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</si>
  <si>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</si>
  <si>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</si>
  <si>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</si>
  <si>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</si>
  <si>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</si>
  <si>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</si>
  <si>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</si>
  <si>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</si>
  <si>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</si>
  <si>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</si>
  <si>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</si>
  <si>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</si>
  <si>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</si>
  <si>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</si>
  <si>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</si>
  <si>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</si>
  <si>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</si>
  <si>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</si>
  <si>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</si>
  <si>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</si>
  <si>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</si>
  <si>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</si>
  <si>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</si>
  <si>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</si>
  <si>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</si>
  <si>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</si>
  <si>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</si>
  <si>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</si>
  <si>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</si>
  <si>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</si>
  <si>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</si>
  <si>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</si>
  <si>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</si>
  <si>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</si>
  <si>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</si>
  <si>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</si>
  <si>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</si>
  <si>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</si>
  <si>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</si>
  <si>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</si>
  <si>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</si>
  <si>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</si>
  <si>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</si>
  <si>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</si>
  <si>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</si>
  <si>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</si>
  <si>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</si>
  <si>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</si>
  <si>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</si>
  <si>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</si>
  <si>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</si>
  <si>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</si>
  <si>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</si>
  <si>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</si>
  <si>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</si>
  <si>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</si>
  <si>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</si>
  <si>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</si>
  <si>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</si>
  <si>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</si>
  <si>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</si>
  <si>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</si>
  <si>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</si>
  <si>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</si>
  <si>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</si>
  <si>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</si>
  <si>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</si>
  <si>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</si>
  <si>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</si>
  <si>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</si>
  <si>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</si>
  <si>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</si>
  <si>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</si>
  <si>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</si>
  <si>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</si>
  <si>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</si>
  <si>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</si>
  <si>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</si>
  <si>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</si>
  <si>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</si>
  <si>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</si>
  <si>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</si>
  <si>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</si>
  <si>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</si>
  <si>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</si>
  <si>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</si>
  <si>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</si>
  <si>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</si>
  <si>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</si>
  <si>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</si>
  <si>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</si>
  <si>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</si>
  <si>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</si>
  <si>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</si>
  <si>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</si>
  <si>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</si>
  <si>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</si>
  <si>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</si>
  <si>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</si>
  <si>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</si>
  <si>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</si>
  <si>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</si>
  <si>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</si>
  <si>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</si>
  <si>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</si>
  <si>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</si>
  <si>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</si>
  <si>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</si>
  <si>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</si>
  <si>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</si>
  <si>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</si>
  <si>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</si>
  <si>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</si>
  <si>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</si>
  <si>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</si>
  <si>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</si>
  <si>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</si>
  <si>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</si>
  <si>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</si>
  <si>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</si>
  <si>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</si>
  <si>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</si>
  <si>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</si>
  <si>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</si>
  <si>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</si>
  <si>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</si>
  <si>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</si>
  <si>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</si>
  <si>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</si>
  <si>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</si>
  <si>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</si>
  <si>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</si>
  <si>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</si>
  <si>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</si>
  <si>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</si>
  <si>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</si>
  <si>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</si>
  <si>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</si>
  <si>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</si>
  <si>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</si>
  <si>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</si>
  <si>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</si>
  <si>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</si>
  <si>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</si>
  <si>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</si>
  <si>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</si>
  <si>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</si>
  <si>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</si>
  <si>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</si>
  <si>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</si>
  <si>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</si>
  <si>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</si>
  <si>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</si>
  <si>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</si>
  <si>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</si>
  <si>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</si>
  <si>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</si>
  <si>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</si>
  <si>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</si>
  <si>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</si>
  <si>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</si>
  <si>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</si>
  <si>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</si>
  <si>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</si>
  <si>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</si>
  <si>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</si>
  <si>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</si>
  <si>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</si>
  <si>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</si>
  <si>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</si>
  <si>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</si>
  <si>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</si>
  <si>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</si>
  <si>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</si>
  <si>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</si>
  <si>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</si>
  <si>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</si>
  <si>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</si>
  <si>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</si>
  <si>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</si>
  <si>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</si>
  <si>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</si>
  <si>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</si>
  <si>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</si>
  <si>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</si>
  <si>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</si>
  <si>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</si>
  <si>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</si>
  <si>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</si>
  <si>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</si>
  <si>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</si>
  <si>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</si>
  <si>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</si>
  <si>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</si>
  <si>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</si>
  <si>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</si>
  <si>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</si>
  <si>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</si>
  <si>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</si>
  <si>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</si>
  <si>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</si>
  <si>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</si>
  <si>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</si>
  <si>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</si>
  <si>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</si>
  <si>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</si>
  <si>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</si>
  <si>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</si>
  <si>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</si>
  <si>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</si>
  <si>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</si>
  <si>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</si>
  <si>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</si>
  <si>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</si>
  <si>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</si>
  <si>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</si>
  <si>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</si>
  <si>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</si>
  <si>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</si>
  <si>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</si>
  <si>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</si>
  <si>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</si>
  <si>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</si>
  <si>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</si>
  <si>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</si>
  <si>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</si>
  <si>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</si>
  <si>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</si>
  <si>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</si>
  <si>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</si>
  <si>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</si>
  <si>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</si>
  <si>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</si>
  <si>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</si>
  <si>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</si>
  <si>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</si>
  <si>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</si>
  <si>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</si>
  <si>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</si>
  <si>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</si>
  <si>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</si>
  <si>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</si>
  <si>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</si>
  <si>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</si>
  <si>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</si>
  <si>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</si>
  <si>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</si>
  <si>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</si>
  <si>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</si>
  <si>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</si>
  <si>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</si>
  <si>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</si>
  <si>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</si>
  <si>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</si>
  <si>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</si>
  <si>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</si>
  <si>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</si>
  <si>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</si>
  <si>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</si>
  <si>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</si>
  <si>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</si>
  <si>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</si>
  <si>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</si>
  <si>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</si>
  <si>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</si>
  <si>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</si>
  <si>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</si>
  <si>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</si>
  <si>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</si>
  <si>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</si>
  <si>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</si>
  <si>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</si>
  <si>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</si>
  <si>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</si>
  <si>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</si>
  <si>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</si>
  <si>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</si>
  <si>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</si>
  <si>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</si>
  <si>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</si>
  <si>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</si>
  <si>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</si>
  <si>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</si>
  <si>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</si>
  <si>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</si>
  <si>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</si>
  <si>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</si>
  <si>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</si>
  <si>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</si>
  <si>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</si>
  <si>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</si>
  <si>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</si>
  <si>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</si>
  <si>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</si>
  <si>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</si>
  <si>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</si>
  <si>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</si>
  <si>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</si>
  <si>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</si>
  <si>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</si>
  <si>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</si>
  <si>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</si>
  <si>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</si>
  <si>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</si>
  <si>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</si>
  <si>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</si>
  <si>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</si>
  <si>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</si>
  <si>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</si>
  <si>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</si>
  <si>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</si>
  <si>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</si>
  <si>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</si>
  <si>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</si>
  <si>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</si>
  <si>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</si>
  <si>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</si>
  <si>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</si>
  <si>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</si>
  <si>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</si>
  <si>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</si>
  <si>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</si>
  <si>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</si>
  <si>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</si>
  <si>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</si>
  <si>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</si>
  <si>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</si>
  <si>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</si>
  <si>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</si>
  <si>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</si>
  <si>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</si>
  <si>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</si>
  <si>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</si>
  <si>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</si>
  <si>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</si>
  <si>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</si>
  <si>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</si>
  <si>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</si>
  <si>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</si>
  <si>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</si>
  <si>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</si>
  <si>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</si>
  <si>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</si>
  <si>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</si>
  <si>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</si>
  <si>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</si>
  <si>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</si>
  <si>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</si>
  <si>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</si>
  <si>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</si>
  <si>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</si>
  <si>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</si>
  <si>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</si>
  <si>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</si>
  <si>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</si>
  <si>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</si>
  <si>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</si>
  <si>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</si>
  <si>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</si>
  <si>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</si>
  <si>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</si>
  <si>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</si>
  <si>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</si>
  <si>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</si>
  <si>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</si>
  <si>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</si>
  <si>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</si>
  <si>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</si>
  <si>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</si>
  <si>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</si>
  <si>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</si>
  <si>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</si>
  <si>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</si>
  <si>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</si>
  <si>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</si>
  <si>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</si>
  <si>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</si>
  <si>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</si>
  <si>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</si>
  <si>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</si>
  <si>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</si>
  <si>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</si>
  <si>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</si>
  <si>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</si>
  <si>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</si>
  <si>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</si>
  <si>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</si>
  <si>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</si>
  <si>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</si>
  <si>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</si>
  <si>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</si>
  <si>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</si>
  <si>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</si>
  <si>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</si>
  <si>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</si>
  <si>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</si>
  <si>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</si>
  <si>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</si>
  <si>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</si>
  <si>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</si>
  <si>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</si>
  <si>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</si>
  <si>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</si>
  <si>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</si>
  <si>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</si>
  <si>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</si>
  <si>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</si>
  <si>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</si>
  <si>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</si>
  <si>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</si>
  <si>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</si>
  <si>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</si>
  <si>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</si>
  <si>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</si>
  <si>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</si>
  <si>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</si>
  <si>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</si>
  <si>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</si>
  <si>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</si>
  <si>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</si>
  <si>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</si>
  <si>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</si>
  <si>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</si>
  <si>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</si>
  <si>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</si>
  <si>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</si>
  <si>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</si>
  <si>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</si>
  <si>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</si>
  <si>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</si>
  <si>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</si>
  <si>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</si>
  <si>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</si>
  <si>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</si>
  <si>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</si>
  <si>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</si>
  <si>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</si>
  <si>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</si>
  <si>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</si>
  <si>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</si>
  <si>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</si>
  <si>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</si>
  <si>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</si>
  <si>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</si>
  <si>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</si>
  <si>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</si>
  <si>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</si>
  <si>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</si>
  <si>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</si>
  <si>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</si>
  <si>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</si>
  <si>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</si>
  <si>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</si>
  <si>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</si>
  <si>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</si>
  <si>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</si>
  <si>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</si>
  <si>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</si>
  <si>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</si>
  <si>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</si>
  <si>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</si>
  <si>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</si>
  <si>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</si>
  <si>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</si>
  <si>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</si>
  <si>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</si>
  <si>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</si>
  <si>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</si>
  <si>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</si>
  <si>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</si>
  <si>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</si>
  <si>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</si>
  <si>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</si>
  <si>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</si>
  <si>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</si>
  <si>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</si>
  <si>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</si>
  <si>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</si>
  <si>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</si>
  <si>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</si>
  <si>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</si>
  <si>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</si>
  <si>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</si>
  <si>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</si>
  <si>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</si>
  <si>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</si>
  <si>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</si>
  <si>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</si>
  <si>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</si>
  <si>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</si>
  <si>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</si>
  <si>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</si>
  <si>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</si>
  <si>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</si>
  <si>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</si>
  <si>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</si>
  <si>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</si>
  <si>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</si>
  <si>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</si>
  <si>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</si>
  <si>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</si>
  <si>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</si>
  <si>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</si>
  <si>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</si>
  <si>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</si>
  <si>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</si>
  <si>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</si>
  <si>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</si>
  <si>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</si>
  <si>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</si>
  <si>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</si>
  <si>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</si>
  <si>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</si>
  <si>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</si>
  <si>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</si>
  <si>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</si>
  <si>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</si>
  <si>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</si>
  <si>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</si>
  <si>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</si>
  <si>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</si>
  <si>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</si>
  <si>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</si>
  <si>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</si>
  <si>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</si>
  <si>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</si>
  <si>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</si>
  <si>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</si>
  <si>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</si>
  <si>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</si>
  <si>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</si>
  <si>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</si>
  <si>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</si>
  <si>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</si>
  <si>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</si>
  <si>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</si>
  <si>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</si>
  <si>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</si>
  <si>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</si>
  <si>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</si>
  <si>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</si>
  <si>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</si>
  <si>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</si>
  <si>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</si>
  <si>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</si>
  <si>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</si>
  <si>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</si>
  <si>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</si>
  <si>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</si>
  <si>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</si>
  <si>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</si>
  <si>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</si>
  <si>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</si>
  <si>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</si>
  <si>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</si>
  <si>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</si>
  <si>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</si>
  <si>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</si>
  <si>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</si>
  <si>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</si>
  <si>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</si>
  <si>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</si>
  <si>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</si>
  <si>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</si>
  <si>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</si>
  <si>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</si>
  <si>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</si>
  <si>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</si>
  <si>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</si>
  <si>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</si>
  <si>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</si>
  <si>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</si>
  <si>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</si>
  <si>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</si>
  <si>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</si>
  <si>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</si>
  <si>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</si>
  <si>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</si>
  <si>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</si>
  <si>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</si>
  <si>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</si>
  <si>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</si>
  <si>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</si>
  <si>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</si>
  <si>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</si>
  <si>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</si>
  <si>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</si>
  <si>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</si>
  <si>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</si>
  <si>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</si>
  <si>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</si>
  <si>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</si>
  <si>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</si>
  <si>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</si>
  <si>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</si>
  <si>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</si>
  <si>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</si>
  <si>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</si>
  <si>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</si>
  <si>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</si>
  <si>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</si>
  <si>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</si>
  <si>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</si>
  <si>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</si>
  <si>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</si>
  <si>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</si>
  <si>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</si>
  <si>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</si>
  <si>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</si>
  <si>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</si>
  <si>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</si>
  <si>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</si>
  <si>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</si>
  <si>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</si>
  <si>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</si>
  <si>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</si>
  <si>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</si>
  <si>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</si>
  <si>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</si>
  <si>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</si>
  <si>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</si>
  <si>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</si>
  <si>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</si>
  <si>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</si>
  <si>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</si>
  <si>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</si>
  <si>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</si>
  <si>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</si>
  <si>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</si>
  <si>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</si>
  <si>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</si>
  <si>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</si>
  <si>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</si>
  <si>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</si>
  <si>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</si>
  <si>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</si>
  <si>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</si>
  <si>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</si>
  <si>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</si>
  <si>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</si>
  <si>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</si>
  <si>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</si>
  <si>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</si>
  <si>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</si>
  <si>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</si>
  <si>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</si>
  <si>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</si>
  <si>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</si>
  <si>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</si>
  <si>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</si>
  <si>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</si>
  <si>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</si>
  <si>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</si>
  <si>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</si>
  <si>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</si>
  <si>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</si>
  <si>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</si>
  <si>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</si>
  <si>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</si>
  <si>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</si>
  <si>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</si>
  <si>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</si>
  <si>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</si>
  <si>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</si>
  <si>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</si>
  <si>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</si>
  <si>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</si>
  <si>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</si>
  <si>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</si>
  <si>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</si>
  <si>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</si>
  <si>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</si>
  <si>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</si>
  <si>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</si>
  <si>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</si>
  <si>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</si>
  <si>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</si>
  <si>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</si>
  <si>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</si>
  <si>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</si>
  <si>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</si>
  <si>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</si>
  <si>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</si>
  <si>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</si>
  <si>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</si>
  <si>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</si>
  <si>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</si>
  <si>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</si>
  <si>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</si>
  <si>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</si>
  <si>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</si>
  <si>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</si>
  <si>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</si>
  <si>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</si>
  <si>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</si>
  <si>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</si>
  <si>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</si>
  <si>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</si>
  <si>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</si>
  <si>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</si>
  <si>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</si>
  <si>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</si>
  <si>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</si>
  <si>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</si>
  <si>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</si>
  <si>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</si>
  <si>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</si>
  <si>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</si>
  <si>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</si>
  <si>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</si>
  <si>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</si>
  <si>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</si>
  <si>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</si>
  <si>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</si>
  <si>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</si>
  <si>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</si>
  <si>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</si>
  <si>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</si>
  <si>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</si>
  <si>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</si>
  <si>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</si>
  <si>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</si>
  <si>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</si>
  <si>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</si>
  <si>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</si>
  <si>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</si>
  <si>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</si>
  <si>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</si>
  <si>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</si>
  <si>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</si>
  <si>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</si>
  <si>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</si>
  <si>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</si>
  <si>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</si>
  <si>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</si>
  <si>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</si>
  <si>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</si>
  <si>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</si>
  <si>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</si>
  <si>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</si>
  <si>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</si>
  <si>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</si>
  <si>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</si>
  <si>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</si>
  <si>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</si>
  <si>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</si>
  <si>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</si>
  <si>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</si>
  <si>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</si>
  <si>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</si>
  <si>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</si>
  <si>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</si>
  <si>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</si>
  <si>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</si>
  <si>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</si>
  <si>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</si>
  <si>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</si>
  <si>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</si>
  <si>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</si>
  <si>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</si>
  <si>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</si>
  <si>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</si>
  <si>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</si>
  <si>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</si>
  <si>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</si>
  <si>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</si>
  <si>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</si>
  <si>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</si>
  <si>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</si>
  <si>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</si>
  <si>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</si>
  <si>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</si>
  <si>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</si>
  <si>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</si>
  <si>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</si>
  <si>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</si>
  <si>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</si>
  <si>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</si>
  <si>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</si>
  <si>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</si>
  <si>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</si>
  <si>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</si>
  <si>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</si>
  <si>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</si>
  <si>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</si>
  <si>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</si>
  <si>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</si>
  <si>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</si>
  <si>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</si>
  <si>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</si>
  <si>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</si>
  <si>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</si>
  <si>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</si>
  <si>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</si>
  <si>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</si>
  <si>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</si>
  <si>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</si>
  <si>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</si>
  <si>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</si>
  <si>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</si>
  <si>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</si>
  <si>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</si>
  <si>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</si>
  <si>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</si>
  <si>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</si>
  <si>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</si>
  <si>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</si>
  <si>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</si>
  <si>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</si>
  <si>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</si>
  <si>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</si>
  <si>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</si>
  <si>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</si>
  <si>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</si>
  <si>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</si>
  <si>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</si>
  <si>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</si>
  <si>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</si>
  <si>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</si>
  <si>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</si>
  <si>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</si>
  <si>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</si>
  <si>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</si>
  <si>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</si>
  <si>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</si>
  <si>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</si>
  <si>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</si>
  <si>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</si>
  <si>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</si>
  <si>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</si>
  <si>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</si>
  <si>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</si>
  <si>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</si>
  <si>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</si>
  <si>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</si>
  <si>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</si>
  <si>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</si>
  <si>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</si>
  <si>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</si>
  <si>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</si>
  <si>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</si>
  <si>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</si>
  <si>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</si>
  <si>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</si>
  <si>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</si>
  <si>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</si>
  <si>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</si>
  <si>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</si>
  <si>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</si>
  <si>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</si>
  <si>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</si>
  <si>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</si>
  <si>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</si>
  <si>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</si>
  <si>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</si>
  <si>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</si>
  <si>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</si>
  <si>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</si>
  <si>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</si>
  <si>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</si>
  <si>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</si>
  <si>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</si>
  <si>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</si>
  <si>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</si>
  <si>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</si>
  <si>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</si>
  <si>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</si>
  <si>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</si>
  <si>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</si>
  <si>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</si>
  <si>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</si>
  <si>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</si>
  <si>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</si>
  <si>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</si>
  <si>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</si>
  <si>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</si>
  <si>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</si>
  <si>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</si>
  <si>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</si>
  <si>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</si>
  <si>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</si>
  <si>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</si>
  <si>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</si>
  <si>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</si>
  <si>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</si>
  <si>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</si>
  <si>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</si>
  <si>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</si>
  <si>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</si>
  <si>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</si>
  <si>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</si>
  <si>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</si>
  <si>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</si>
  <si>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</si>
  <si>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</si>
  <si>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</si>
  <si>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</si>
  <si>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</si>
  <si>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</si>
  <si>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</si>
  <si>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</si>
  <si>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</si>
  <si>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</si>
  <si>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</si>
  <si>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</si>
  <si>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</si>
  <si>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</si>
  <si>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</si>
  <si>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</si>
  <si>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</si>
  <si>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</si>
  <si>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</si>
  <si>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</si>
  <si>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</si>
  <si>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</si>
  <si>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</si>
  <si>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</si>
  <si>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</si>
  <si>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</si>
  <si>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</si>
  <si>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</si>
  <si>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</si>
  <si>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</si>
  <si>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</si>
  <si>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</si>
  <si>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</si>
  <si>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</si>
  <si>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</si>
  <si>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</si>
  <si>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</si>
  <si>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</si>
  <si>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</si>
  <si>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</si>
  <si>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</si>
  <si>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</si>
  <si>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</si>
  <si>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</si>
  <si>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</si>
  <si>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</si>
  <si>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</si>
  <si>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</si>
  <si>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</si>
  <si>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</si>
  <si>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</si>
  <si>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</si>
  <si>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</si>
  <si>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</si>
  <si>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</si>
  <si>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</si>
  <si>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</si>
  <si>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</si>
  <si>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</si>
  <si>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</si>
  <si>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</si>
  <si>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</si>
  <si>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</si>
  <si>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</si>
  <si>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</si>
  <si>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</si>
  <si>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</si>
  <si>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</si>
  <si>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</si>
  <si>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</si>
  <si>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</si>
  <si>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</si>
  <si>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</si>
  <si>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</si>
  <si>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</si>
  <si>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</si>
  <si>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</si>
  <si>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</si>
  <si>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</si>
  <si>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</si>
  <si>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</si>
  <si>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</si>
  <si>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</si>
  <si>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</si>
  <si>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</si>
  <si>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</si>
  <si>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</si>
  <si>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</si>
  <si>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</si>
  <si>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</si>
  <si>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</si>
  <si>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</si>
  <si>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</si>
  <si>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</si>
  <si>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</si>
  <si>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</si>
  <si>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</si>
  <si>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</si>
  <si>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</si>
  <si>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</si>
  <si>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</si>
  <si>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</si>
  <si>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</si>
  <si>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</si>
  <si>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</si>
  <si>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</si>
  <si>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</si>
  <si>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</si>
  <si>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</si>
  <si>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</si>
  <si>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</si>
  <si>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</si>
  <si>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</si>
  <si>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</si>
  <si>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</si>
  <si>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</si>
  <si>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</si>
  <si>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</si>
  <si>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</si>
  <si>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</si>
  <si>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</si>
  <si>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</si>
  <si>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</si>
  <si>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</si>
  <si>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</si>
  <si>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</si>
  <si>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</si>
  <si>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</si>
  <si>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</si>
  <si>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</si>
  <si>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</si>
  <si>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</si>
  <si>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</si>
  <si>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</si>
  <si>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</si>
  <si>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</si>
  <si>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</si>
  <si>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</si>
  <si>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</si>
  <si>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</si>
  <si>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</si>
  <si>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</si>
  <si>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</si>
  <si>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</si>
  <si>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</si>
  <si>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</si>
  <si>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</si>
  <si>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</si>
  <si>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</si>
  <si>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</si>
  <si>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</si>
  <si>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</si>
  <si>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</si>
  <si>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</si>
  <si>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</si>
  <si>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</si>
  <si>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</si>
  <si>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</si>
  <si>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</si>
  <si>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</si>
  <si>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</si>
  <si>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</si>
  <si>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</si>
  <si>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</si>
  <si>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</si>
  <si>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</si>
  <si>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</si>
  <si>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</si>
  <si>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</si>
  <si>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</si>
  <si>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</si>
  <si>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</si>
  <si>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</si>
  <si>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</si>
  <si>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</si>
  <si>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</si>
  <si>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</si>
  <si>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</si>
  <si>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</si>
  <si>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</si>
  <si>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</si>
  <si>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</si>
  <si>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</si>
  <si>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</si>
  <si>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</si>
  <si>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</si>
  <si>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</si>
  <si>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</si>
  <si>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</si>
  <si>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</si>
  <si>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</si>
  <si>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</si>
  <si>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</si>
  <si>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</si>
  <si>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</si>
  <si>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</si>
  <si>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</si>
  <si>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</si>
  <si>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</si>
  <si>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</si>
  <si>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</si>
  <si>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</si>
  <si>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</si>
  <si>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</si>
  <si>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</si>
  <si>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</si>
  <si>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</si>
  <si>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</si>
  <si>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</si>
  <si>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</si>
  <si>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</si>
  <si>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</si>
  <si>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</si>
  <si>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</si>
  <si>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</si>
  <si>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</si>
  <si>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</si>
  <si>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</si>
  <si>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</si>
  <si>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</si>
  <si>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</si>
  <si>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</si>
  <si>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</si>
  <si>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</si>
  <si>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</si>
  <si>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</si>
  <si>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</si>
  <si>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</si>
  <si>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</si>
  <si>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</si>
  <si>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</si>
  <si>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</si>
  <si>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</si>
  <si>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</si>
  <si>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</si>
  <si>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</si>
  <si>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</si>
  <si>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</si>
  <si>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</si>
  <si>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</si>
  <si>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</si>
  <si>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</si>
  <si>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</si>
  <si>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</si>
  <si>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</si>
  <si>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</si>
  <si>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</si>
  <si>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</si>
  <si>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</si>
  <si>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</si>
  <si>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</si>
  <si>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</si>
  <si>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</si>
  <si>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</si>
  <si>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</si>
  <si>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</si>
  <si>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</si>
  <si>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</si>
  <si>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</si>
  <si>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</si>
  <si>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</si>
  <si>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</si>
  <si>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</si>
  <si>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</si>
  <si>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</si>
  <si>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</si>
  <si>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</si>
  <si>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</si>
  <si>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</si>
  <si>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</si>
  <si>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</si>
  <si>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</si>
  <si>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</si>
  <si>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</si>
  <si>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</si>
  <si>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</si>
  <si>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</si>
  <si>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</si>
  <si>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</si>
  <si>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</si>
  <si>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</si>
  <si>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</si>
  <si>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</si>
  <si>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</si>
  <si>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</si>
  <si>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</si>
  <si>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</si>
  <si>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</si>
  <si>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</si>
  <si>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</si>
  <si>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</si>
  <si>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</si>
  <si>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</si>
  <si>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</si>
  <si>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</si>
  <si>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</si>
  <si>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</si>
  <si>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</si>
  <si>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</si>
  <si>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</si>
  <si>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</si>
  <si>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</si>
  <si>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</si>
  <si>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</si>
  <si>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</si>
  <si>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</si>
  <si>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</si>
  <si>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</si>
  <si>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</si>
  <si>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</si>
  <si>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</si>
  <si>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</si>
  <si>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</si>
  <si>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</si>
  <si>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</si>
  <si>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</si>
  <si>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</si>
  <si>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</si>
  <si>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</si>
  <si>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</si>
  <si>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</si>
  <si>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</si>
  <si>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</si>
  <si>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</si>
  <si>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</si>
  <si>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</si>
  <si>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</si>
  <si>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</si>
  <si>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</si>
  <si>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</si>
  <si>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</si>
  <si>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</si>
  <si>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</si>
  <si>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</si>
  <si>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</si>
  <si>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</si>
  <si>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</si>
  <si>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</si>
  <si>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</si>
  <si>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</si>
  <si>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</si>
  <si>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</si>
  <si>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</si>
  <si>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</si>
  <si>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</si>
  <si>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</si>
  <si>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</si>
  <si>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</si>
  <si>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</si>
  <si>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</si>
  <si>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</si>
  <si>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</si>
  <si>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</si>
  <si>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</si>
  <si>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</si>
  <si>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</si>
  <si>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</si>
  <si>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</si>
  <si>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</si>
  <si>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</si>
  <si>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</si>
  <si>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</si>
  <si>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</si>
  <si>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</si>
  <si>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</si>
  <si>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</si>
  <si>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</si>
  <si>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</si>
  <si>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</si>
  <si>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</si>
  <si>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</si>
  <si>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</si>
  <si>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</si>
  <si>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</si>
  <si>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</si>
  <si>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</si>
  <si>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</si>
  <si>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</si>
  <si>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</si>
  <si>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</si>
  <si>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</si>
  <si>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</si>
  <si>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</si>
  <si>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</si>
  <si>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</si>
  <si>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</si>
  <si>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</si>
  <si>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</si>
  <si>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</si>
  <si>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</si>
  <si>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</si>
  <si>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</si>
  <si>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</si>
  <si>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</si>
  <si>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</si>
  <si>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</si>
  <si>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</si>
  <si>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</si>
  <si>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</si>
  <si>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</si>
  <si>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</si>
  <si>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</si>
  <si>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</si>
  <si>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</si>
  <si>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</si>
  <si>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</si>
  <si>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</si>
  <si>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</si>
  <si>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</si>
  <si>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</si>
  <si>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</si>
  <si>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</si>
  <si>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</si>
  <si>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</si>
  <si>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</si>
  <si>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</si>
  <si>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</si>
  <si>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</si>
  <si>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</si>
  <si>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</si>
  <si>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</si>
  <si>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</si>
  <si>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</si>
  <si>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</si>
  <si>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</si>
  <si>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</si>
  <si>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</si>
  <si>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</si>
  <si>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</si>
  <si>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</si>
  <si>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</si>
  <si>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</si>
  <si>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</si>
  <si>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</si>
  <si>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</si>
  <si>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</si>
  <si>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</si>
  <si>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</si>
  <si>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</si>
  <si>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</si>
  <si>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</si>
  <si>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</si>
  <si>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</si>
  <si>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</si>
  <si>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</si>
  <si>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</si>
  <si>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</si>
  <si>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</si>
  <si>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</si>
  <si>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</si>
  <si>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</si>
  <si>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</si>
  <si>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</si>
  <si>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</si>
  <si>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</si>
  <si>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</si>
  <si>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</si>
  <si>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</si>
  <si>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</si>
  <si>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</si>
  <si>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</si>
  <si>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</si>
  <si>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</si>
  <si>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</si>
  <si>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</si>
  <si>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</si>
  <si>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</si>
  <si>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</si>
  <si>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</si>
  <si>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</si>
  <si>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</si>
  <si>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</si>
  <si>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</si>
  <si>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</si>
  <si>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</si>
  <si>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</si>
  <si>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</si>
  <si>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</si>
  <si>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</si>
  <si>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</si>
  <si>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</si>
  <si>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</si>
  <si>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</si>
  <si>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</si>
  <si>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</si>
  <si>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</si>
  <si>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</si>
  <si>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</si>
  <si>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</si>
  <si>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</si>
  <si>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</si>
  <si>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</si>
  <si>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</si>
  <si>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</si>
  <si>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</si>
  <si>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</si>
  <si>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</si>
  <si>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</si>
  <si>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</si>
  <si>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</si>
  <si>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</si>
  <si>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</si>
  <si>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</si>
  <si>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</si>
  <si>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</si>
  <si>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</si>
  <si>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</si>
  <si>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</si>
  <si>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</si>
  <si>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</si>
  <si>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</si>
  <si>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</si>
  <si>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</si>
  <si>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</si>
  <si>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</si>
  <si>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</si>
  <si>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</si>
  <si>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</si>
  <si>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</si>
  <si>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</si>
  <si>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</si>
  <si>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</si>
  <si>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</si>
  <si>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</si>
  <si>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</si>
  <si>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</si>
  <si>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</si>
  <si>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</si>
  <si>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</si>
  <si>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</si>
  <si>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</si>
  <si>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</si>
  <si>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</si>
  <si>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</si>
  <si>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</si>
  <si>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</si>
  <si>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</si>
  <si>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</si>
  <si>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</si>
  <si>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</si>
  <si>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</si>
  <si>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</si>
  <si>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</si>
  <si>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</si>
  <si>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</si>
  <si>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</si>
  <si>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</si>
  <si>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</si>
  <si>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</si>
  <si>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</si>
  <si>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</si>
  <si>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</si>
  <si>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</si>
  <si>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</si>
  <si>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</si>
  <si>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</si>
  <si>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</si>
  <si>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</si>
  <si>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</si>
  <si>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</si>
  <si>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</si>
  <si>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</si>
  <si>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</si>
  <si>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</si>
  <si>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</si>
  <si>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</si>
  <si>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</si>
  <si>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</si>
  <si>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</si>
  <si>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</si>
  <si>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</si>
  <si>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</si>
  <si>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</si>
  <si>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</si>
  <si>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</si>
  <si>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</si>
  <si>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</si>
  <si>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</si>
  <si>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</si>
  <si>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</si>
  <si>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</si>
  <si>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</si>
  <si>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</si>
  <si>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</si>
  <si>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</si>
  <si>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</si>
  <si>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</si>
  <si>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</si>
  <si>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</si>
  <si>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</si>
  <si>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</si>
  <si>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</si>
  <si>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</si>
  <si>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</si>
  <si>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</si>
  <si>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</si>
  <si>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</si>
  <si>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</si>
  <si>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</si>
  <si>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</si>
  <si>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</si>
  <si>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</si>
  <si>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</si>
  <si>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</si>
  <si>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</si>
  <si>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</si>
  <si>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</si>
  <si>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</si>
  <si>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</si>
  <si>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</si>
  <si>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</si>
  <si>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</si>
  <si>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</si>
  <si>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</si>
  <si>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</si>
  <si>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</si>
  <si>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</si>
  <si>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</si>
  <si>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</si>
  <si>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</si>
  <si>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</si>
  <si>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</si>
  <si>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</si>
  <si>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</si>
  <si>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</si>
  <si>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</si>
  <si>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</si>
  <si>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</si>
  <si>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</si>
  <si>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</si>
  <si>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</si>
  <si>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</si>
  <si>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</si>
  <si>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</si>
  <si>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</si>
  <si>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</si>
  <si>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</si>
  <si>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</si>
  <si>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</si>
  <si>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</si>
  <si>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</si>
  <si>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</si>
  <si>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</si>
  <si>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</si>
  <si>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</si>
  <si>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</si>
  <si>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</si>
  <si>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</si>
  <si>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</si>
  <si>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</si>
  <si>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</si>
  <si>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</si>
  <si>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</si>
  <si>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</si>
  <si>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</si>
  <si>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</si>
  <si>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</si>
  <si>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</si>
  <si>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</si>
  <si>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</si>
  <si>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</si>
  <si>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</si>
  <si>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</si>
  <si>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</si>
  <si>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</si>
  <si>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</si>
  <si>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</si>
  <si>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</si>
  <si>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</si>
  <si>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</si>
  <si>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</si>
  <si>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</si>
  <si>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</si>
  <si>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</si>
  <si>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</si>
  <si>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</si>
  <si>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</si>
  <si>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</si>
  <si>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</si>
  <si>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</si>
  <si>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</si>
  <si>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</si>
  <si>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</si>
  <si>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</si>
  <si>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</si>
  <si>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</si>
  <si>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</si>
  <si>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</si>
  <si>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</si>
  <si>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</si>
  <si>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</si>
  <si>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</si>
  <si>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</si>
  <si>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</si>
  <si>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</si>
  <si>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</si>
  <si>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</si>
  <si>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</si>
  <si>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</si>
  <si>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</si>
  <si>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</si>
  <si>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</si>
  <si>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</si>
  <si>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</si>
  <si>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</si>
  <si>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</si>
  <si>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</si>
  <si>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</si>
  <si>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</si>
  <si>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</si>
  <si>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</si>
  <si>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</si>
  <si>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</si>
  <si>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</si>
  <si>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</si>
  <si>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</si>
  <si>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</si>
  <si>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</si>
  <si>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</si>
  <si>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</si>
  <si>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</si>
  <si>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</si>
  <si>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</si>
  <si>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</si>
  <si>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</si>
  <si>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</si>
  <si>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</si>
  <si>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</si>
  <si>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</si>
  <si>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</si>
  <si>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</si>
  <si>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</si>
  <si>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</si>
  <si>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</si>
  <si>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</si>
  <si>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</si>
  <si>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</si>
  <si>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</si>
  <si>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</si>
  <si>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</si>
  <si>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</si>
  <si>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</si>
  <si>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</si>
  <si>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</si>
  <si>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</si>
  <si>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</si>
  <si>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</si>
  <si>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</si>
  <si>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</si>
  <si>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</si>
  <si>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</si>
  <si>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</si>
  <si>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</si>
  <si>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</si>
  <si>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</si>
  <si>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</si>
  <si>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</si>
  <si>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</si>
  <si>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</si>
  <si>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</si>
  <si>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</si>
  <si>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</si>
  <si>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</si>
  <si>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</si>
  <si>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</si>
  <si>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</si>
  <si>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</si>
  <si>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</si>
  <si>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</si>
  <si>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</si>
  <si>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</si>
  <si>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</si>
  <si>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</si>
  <si>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</si>
  <si>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</si>
  <si>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</si>
  <si>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</si>
  <si>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</si>
  <si>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</si>
  <si>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</si>
  <si>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</si>
  <si>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</si>
  <si>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</si>
  <si>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</si>
  <si>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</si>
  <si>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</si>
  <si>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</si>
  <si>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</si>
  <si>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</si>
  <si>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</si>
  <si>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</si>
  <si>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</si>
  <si>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</si>
  <si>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</si>
  <si>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</si>
  <si>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</si>
  <si>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</si>
  <si>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</si>
  <si>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</si>
  <si>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</si>
  <si>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</si>
  <si>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</si>
  <si>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</si>
  <si>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</si>
  <si>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</si>
  <si>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</si>
  <si>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</si>
  <si>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</si>
  <si>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</si>
  <si>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</si>
  <si>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</si>
  <si>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</si>
  <si>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</si>
  <si>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</si>
  <si>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</si>
  <si>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</si>
  <si>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</si>
  <si>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</si>
  <si>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</si>
  <si>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</si>
  <si>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</si>
  <si>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</si>
  <si>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</si>
  <si>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</si>
  <si>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</si>
  <si>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</si>
  <si>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</si>
  <si>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</si>
  <si>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</si>
  <si>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</si>
  <si>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</si>
  <si>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</si>
  <si>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</si>
  <si>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</si>
  <si>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</si>
  <si>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</si>
  <si>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</si>
  <si>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</si>
  <si>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</si>
  <si>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</si>
  <si>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</si>
  <si>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</si>
  <si>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</si>
  <si>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</si>
  <si>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</si>
  <si>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</si>
  <si>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</si>
  <si>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</si>
  <si>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</si>
  <si>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</si>
  <si>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</si>
  <si>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</si>
  <si>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</si>
  <si>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</si>
  <si>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</si>
  <si>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</si>
  <si>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</si>
  <si>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</si>
  <si>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</si>
  <si>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</si>
  <si>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</si>
  <si>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</si>
  <si>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</si>
  <si>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</si>
  <si>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</si>
  <si>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</si>
  <si>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</si>
  <si>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</si>
  <si>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</si>
  <si>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</si>
  <si>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</si>
  <si>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</si>
  <si>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</si>
  <si>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</si>
  <si>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</si>
  <si>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</si>
  <si>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</si>
  <si>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</si>
  <si>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</si>
  <si>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</si>
  <si>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</si>
  <si>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</si>
  <si>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</si>
  <si>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</si>
  <si>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</si>
  <si>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</si>
  <si>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</si>
  <si>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</si>
  <si>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</si>
  <si>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</si>
  <si>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</si>
  <si>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</si>
  <si>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</si>
  <si>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</si>
  <si>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</si>
  <si>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</si>
  <si>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</si>
  <si>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</si>
  <si>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</si>
  <si>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</si>
  <si>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</si>
  <si>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</si>
  <si>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</si>
  <si>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</si>
  <si>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</si>
  <si>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</si>
  <si>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</si>
  <si>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</si>
  <si>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</si>
  <si>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</si>
  <si>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</si>
  <si>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</si>
  <si>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</si>
  <si>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</si>
  <si>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</si>
  <si>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</si>
  <si>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</si>
  <si>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</si>
  <si>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</si>
  <si>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</si>
  <si>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</si>
  <si>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</si>
  <si>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</si>
  <si>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</si>
  <si>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</si>
  <si>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</si>
  <si>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</si>
  <si>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</si>
  <si>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</si>
  <si>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</si>
  <si>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</si>
  <si>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</si>
  <si>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</si>
  <si>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</si>
  <si>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</si>
  <si>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</si>
  <si>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</si>
  <si>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</si>
  <si>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</si>
  <si>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</si>
  <si>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</si>
  <si>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</si>
  <si>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</si>
  <si>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</si>
  <si>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</si>
  <si>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</si>
  <si>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</si>
  <si>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</si>
  <si>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</si>
  <si>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</si>
  <si>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</si>
  <si>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</si>
  <si>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</si>
  <si>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</si>
  <si>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</si>
  <si>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</si>
  <si>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</si>
  <si>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</si>
  <si>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</si>
  <si>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</si>
  <si>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</si>
  <si>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</si>
  <si>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</si>
  <si>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</si>
  <si>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</si>
  <si>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</si>
  <si>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</si>
  <si>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</si>
  <si>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</si>
  <si>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</si>
  <si>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</si>
  <si>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</si>
  <si>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</si>
  <si>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</si>
  <si>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</si>
  <si>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</si>
  <si>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</si>
  <si>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</si>
  <si>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</si>
  <si>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</si>
  <si>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</si>
  <si>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</si>
  <si>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</si>
  <si>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</si>
  <si>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</si>
  <si>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</si>
  <si>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</si>
  <si>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</si>
  <si>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</si>
  <si>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</si>
  <si>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</si>
  <si>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</si>
  <si>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</si>
  <si>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</si>
  <si>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</si>
  <si>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</si>
  <si>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</si>
  <si>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</si>
  <si>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</si>
  <si>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</si>
  <si>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</si>
  <si>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</si>
  <si>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</si>
  <si>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</si>
  <si>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</si>
  <si>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</si>
  <si>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</si>
  <si>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</si>
  <si>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</si>
  <si>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</si>
  <si>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</si>
  <si>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</si>
  <si>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</si>
  <si>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</si>
  <si>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</si>
  <si>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</si>
  <si>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</si>
  <si>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</si>
  <si>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</si>
  <si>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</si>
  <si>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</si>
  <si>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</si>
  <si>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</si>
  <si>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</si>
  <si>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</si>
  <si>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</si>
  <si>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</si>
  <si>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</si>
  <si>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</si>
  <si>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</si>
  <si>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</si>
  <si>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</si>
  <si>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</si>
  <si>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</si>
  <si>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</si>
  <si>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</si>
  <si>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</si>
  <si>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</si>
  <si>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</si>
  <si>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</si>
  <si>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</si>
  <si>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</si>
  <si>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</si>
  <si>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</si>
  <si>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</si>
  <si>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</si>
  <si>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</si>
  <si>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</si>
  <si>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</si>
  <si>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</si>
  <si>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</si>
  <si>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</si>
  <si>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</si>
  <si>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</si>
  <si>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</si>
  <si>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</si>
  <si>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</si>
  <si>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</si>
  <si>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</si>
  <si>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</si>
  <si>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</si>
  <si>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</si>
  <si>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</si>
  <si>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</si>
  <si>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</si>
  <si>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</si>
  <si>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</si>
  <si>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</si>
  <si>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</si>
  <si>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</si>
  <si>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</si>
  <si>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</si>
  <si>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</si>
  <si>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</si>
  <si>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</si>
  <si>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</si>
  <si>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</si>
  <si>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</si>
  <si>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</si>
  <si>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</si>
  <si>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</si>
  <si>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</si>
  <si>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</si>
  <si>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</si>
  <si>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</si>
  <si>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</si>
  <si>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</si>
  <si>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</si>
  <si>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</si>
  <si>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</si>
  <si>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</si>
  <si>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</si>
  <si>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</si>
  <si>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</si>
  <si>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</si>
  <si>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</si>
  <si>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</si>
  <si>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</si>
  <si>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</si>
  <si>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</si>
  <si>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</si>
  <si>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</si>
  <si>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</si>
  <si>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</si>
  <si>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</si>
  <si>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</si>
  <si>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</si>
  <si>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</si>
  <si>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</si>
  <si>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</si>
  <si>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</si>
  <si>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</si>
  <si>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</si>
  <si>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</si>
  <si>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</si>
  <si>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</si>
  <si>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</si>
  <si>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</si>
  <si>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</si>
  <si>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</si>
  <si>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</si>
  <si>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</si>
  <si>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</si>
  <si>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</si>
  <si>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</si>
  <si>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</si>
  <si>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</si>
  <si>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</si>
  <si>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</si>
  <si>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</si>
  <si>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</si>
  <si>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</si>
  <si>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</si>
  <si>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</si>
  <si>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</si>
  <si>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</si>
  <si>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</si>
  <si>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</si>
  <si>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</si>
  <si>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</si>
  <si>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</si>
  <si>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</si>
  <si>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</si>
  <si>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</si>
  <si>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</si>
  <si>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</si>
  <si>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</si>
  <si>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</si>
  <si>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</si>
  <si>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</si>
  <si>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</si>
  <si>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</si>
  <si>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</si>
  <si>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</si>
  <si>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</si>
  <si>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</si>
  <si>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</si>
  <si>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</si>
  <si>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</si>
  <si>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</si>
  <si>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</si>
  <si>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</si>
  <si>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</si>
  <si>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</si>
  <si>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</si>
  <si>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</si>
  <si>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</si>
  <si>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</si>
  <si>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</si>
  <si>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</si>
  <si>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</si>
  <si>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</si>
  <si>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</si>
  <si>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</si>
  <si>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</si>
  <si>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</si>
  <si>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</si>
  <si>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</si>
  <si>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</si>
  <si>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</si>
  <si>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</si>
  <si>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</si>
  <si>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</si>
  <si>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</si>
  <si>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</si>
  <si>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</si>
  <si>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</si>
  <si>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</si>
  <si>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</si>
  <si>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</si>
  <si>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</si>
  <si>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</si>
  <si>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</si>
  <si>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</si>
  <si>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</si>
  <si>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</si>
  <si>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</si>
  <si>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</si>
  <si>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</si>
  <si>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</si>
  <si>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</si>
  <si>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</si>
  <si>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</si>
  <si>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</si>
  <si>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</si>
  <si>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</si>
  <si>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</si>
  <si>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</si>
  <si>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</si>
  <si>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</si>
  <si>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</si>
  <si>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</si>
  <si>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</si>
  <si>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</si>
  <si>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</si>
  <si>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</si>
  <si>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</si>
  <si>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</si>
  <si>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</si>
  <si>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</si>
  <si>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</si>
  <si>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</si>
  <si>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</si>
  <si>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</si>
  <si>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</si>
  <si>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</si>
  <si>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</si>
  <si>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</si>
  <si>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</si>
  <si>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</si>
  <si>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</si>
  <si>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</si>
  <si>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</si>
  <si>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</si>
  <si>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</si>
  <si>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</si>
  <si>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</si>
  <si>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</si>
  <si>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</si>
  <si>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</si>
  <si>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</si>
  <si>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</si>
  <si>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</si>
  <si>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</si>
  <si>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</si>
  <si>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</si>
  <si>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</si>
  <si>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</si>
  <si>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</si>
  <si>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</si>
  <si>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</si>
  <si>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</si>
  <si>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</si>
  <si>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</si>
  <si>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</si>
  <si>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</si>
  <si>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</si>
  <si>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</si>
  <si>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</si>
  <si>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</si>
  <si>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</si>
  <si>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</si>
  <si>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</si>
  <si>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</si>
  <si>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</si>
  <si>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</si>
  <si>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</si>
  <si>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</si>
  <si>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</si>
  <si>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</si>
  <si>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</si>
  <si>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</si>
  <si>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</si>
  <si>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</si>
  <si>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</si>
  <si>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</si>
  <si>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</si>
  <si>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</si>
  <si>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</si>
  <si>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</si>
  <si>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</si>
  <si>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</si>
  <si>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</si>
  <si>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</si>
  <si>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</si>
  <si>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</si>
  <si>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</si>
  <si>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</si>
  <si>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</si>
  <si>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</si>
  <si>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</si>
  <si>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</si>
  <si>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</si>
  <si>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</si>
  <si>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</si>
  <si>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</si>
  <si>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</si>
  <si>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</si>
  <si>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</si>
  <si>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</si>
  <si>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</si>
  <si>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</si>
  <si>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</si>
  <si>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</si>
  <si>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</si>
  <si>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</si>
  <si>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</si>
  <si>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</si>
  <si>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</si>
  <si>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</si>
  <si>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</si>
  <si>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</si>
  <si>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</si>
  <si>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</si>
  <si>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</si>
  <si>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</si>
  <si>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</si>
  <si>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</si>
  <si>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</si>
  <si>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</si>
  <si>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</si>
  <si>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</si>
  <si>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</si>
  <si>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</si>
  <si>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</si>
  <si>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</si>
  <si>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</si>
  <si>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</si>
  <si>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</si>
  <si>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</si>
  <si>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</si>
  <si>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</si>
  <si>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</si>
  <si>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</si>
  <si>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</si>
  <si>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</si>
  <si>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</si>
  <si>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</si>
  <si>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</si>
  <si>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</si>
  <si>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</si>
  <si>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</si>
  <si>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</si>
  <si>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</si>
  <si>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</si>
  <si>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</si>
  <si>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</si>
  <si>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</si>
  <si>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</si>
  <si>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</si>
  <si>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</si>
  <si>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</si>
  <si>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</si>
  <si>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</si>
  <si>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</si>
  <si>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</si>
  <si>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</si>
  <si>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</si>
  <si>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</si>
  <si>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</si>
  <si>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</si>
  <si>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</si>
  <si>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</si>
  <si>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</si>
  <si>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</si>
  <si>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</si>
  <si>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</si>
  <si>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</si>
  <si>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</si>
  <si>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</si>
  <si>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</si>
  <si>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</si>
  <si>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</si>
  <si>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</si>
  <si>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</si>
  <si>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</si>
  <si>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</si>
  <si>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</si>
  <si>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</si>
  <si>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</si>
  <si>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</si>
  <si>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</si>
  <si>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</si>
  <si>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</si>
  <si>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</si>
  <si>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</si>
  <si>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</si>
  <si>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</si>
  <si>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</si>
  <si>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</si>
  <si>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</si>
  <si>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</si>
  <si>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</si>
  <si>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</si>
  <si>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</si>
  <si>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</si>
  <si>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</si>
  <si>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</si>
  <si>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</si>
  <si>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</si>
  <si>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</si>
  <si>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</si>
  <si>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</si>
  <si>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</si>
  <si>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</si>
  <si>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</si>
  <si>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</si>
  <si>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</si>
  <si>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</si>
  <si>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</si>
  <si>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</si>
  <si>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</si>
  <si>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</si>
  <si>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</si>
  <si>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</si>
  <si>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</si>
  <si>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</si>
  <si>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</si>
  <si>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</si>
  <si>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</si>
  <si>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</si>
  <si>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</si>
  <si>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</si>
  <si>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</si>
  <si>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</si>
  <si>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</si>
  <si>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</si>
  <si>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</si>
  <si>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</si>
  <si>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</si>
  <si>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</si>
  <si>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</si>
  <si>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</si>
  <si>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</si>
  <si>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</si>
  <si>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</si>
  <si>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</si>
  <si>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</si>
  <si>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</si>
  <si>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</si>
  <si>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</si>
  <si>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</si>
  <si>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</si>
  <si>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</si>
  <si>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</si>
  <si>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</si>
  <si>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</si>
  <si>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</si>
  <si>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</si>
  <si>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</si>
  <si>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</si>
  <si>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</si>
  <si>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</si>
  <si>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</si>
  <si>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</si>
  <si>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</si>
  <si>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</si>
  <si>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</si>
  <si>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</si>
  <si>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</si>
  <si>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</si>
  <si>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</si>
  <si>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</si>
  <si>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</si>
  <si>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</si>
  <si>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</si>
  <si>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</si>
  <si>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</si>
  <si>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</si>
  <si>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</si>
  <si>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</si>
  <si>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</si>
  <si>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</si>
  <si>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</si>
  <si>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</si>
  <si>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</si>
  <si>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</si>
  <si>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</si>
  <si>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</si>
  <si>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</si>
  <si>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</si>
  <si>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</si>
  <si>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</si>
  <si>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</si>
  <si>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</si>
  <si>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</si>
  <si>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</si>
  <si>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</si>
  <si>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</si>
  <si>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</si>
  <si>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</si>
  <si>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</si>
  <si>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</si>
  <si>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</si>
  <si>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</si>
  <si>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</si>
  <si>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</si>
  <si>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</si>
  <si>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</si>
  <si>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</si>
  <si>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</si>
  <si>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</si>
  <si>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</si>
  <si>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</si>
  <si>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</si>
  <si>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</si>
  <si>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</si>
  <si>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</si>
  <si>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</si>
  <si>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</si>
  <si>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</si>
  <si>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</si>
  <si>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</si>
  <si>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</si>
  <si>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</si>
  <si>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</si>
  <si>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</si>
  <si>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</si>
  <si>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</si>
  <si>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</si>
  <si>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</si>
  <si>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</si>
  <si>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</si>
  <si>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</si>
  <si>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</si>
  <si>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</si>
  <si>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</si>
  <si>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</si>
  <si>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</si>
  <si>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</si>
  <si>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</si>
  <si>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</si>
  <si>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</si>
  <si>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</si>
  <si>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</si>
  <si>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</si>
  <si>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</si>
  <si>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</si>
  <si>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</si>
  <si>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</si>
  <si>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</si>
  <si>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</si>
  <si>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</si>
  <si>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</si>
  <si>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</si>
  <si>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</si>
  <si>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</si>
  <si>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</si>
  <si>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</si>
  <si>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</si>
  <si>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</si>
  <si>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</si>
  <si>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</si>
  <si>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</si>
  <si>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</si>
  <si>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</si>
  <si>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</si>
  <si>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</si>
  <si>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</si>
  <si>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</si>
  <si>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</si>
  <si>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</si>
  <si>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</si>
  <si>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</si>
  <si>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</si>
  <si>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</si>
  <si>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</si>
  <si>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</si>
  <si>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</si>
  <si>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</si>
  <si>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</si>
  <si>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</si>
  <si>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</si>
  <si>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</si>
  <si>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</si>
  <si>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</si>
  <si>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</si>
  <si>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</si>
  <si>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</si>
  <si>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</si>
  <si>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</si>
  <si>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</si>
  <si>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</si>
  <si>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</si>
  <si>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</si>
  <si>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</si>
  <si>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</si>
  <si>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</si>
  <si>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</si>
  <si>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</si>
  <si>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</si>
  <si>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</si>
  <si>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</si>
  <si>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</si>
  <si>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</si>
  <si>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</si>
  <si>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</si>
  <si>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</si>
  <si>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</si>
  <si>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</si>
  <si>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</si>
  <si>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</si>
  <si>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</si>
  <si>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</si>
  <si>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</si>
  <si>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</si>
  <si>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</si>
  <si>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</si>
  <si>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</si>
  <si>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</si>
  <si>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</si>
  <si>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</si>
  <si>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</si>
  <si>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</si>
  <si>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</si>
  <si>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</si>
  <si>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</si>
  <si>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</si>
  <si>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</si>
  <si>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</si>
  <si>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</si>
  <si>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</si>
  <si>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</si>
  <si>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</si>
  <si>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</si>
  <si>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</si>
  <si>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</si>
  <si>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</si>
  <si>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</si>
  <si>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</si>
  <si>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</si>
  <si>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</si>
  <si>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</si>
  <si>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</si>
  <si>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</si>
  <si>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</si>
  <si>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</si>
  <si>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</si>
  <si>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</si>
  <si>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</si>
  <si>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</si>
  <si>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</si>
  <si>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</si>
  <si>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</si>
  <si>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</si>
  <si>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</si>
  <si>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</si>
  <si>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</si>
  <si>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</si>
  <si>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</si>
  <si>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</si>
  <si>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</si>
  <si>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</si>
  <si>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</si>
  <si>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</si>
  <si>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</si>
  <si>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</si>
  <si>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</si>
  <si>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</si>
  <si>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</si>
  <si>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</si>
  <si>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</si>
  <si>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</si>
  <si>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</si>
  <si>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</si>
  <si>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</si>
  <si>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</si>
  <si>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</si>
  <si>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</si>
  <si>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</si>
  <si>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</si>
  <si>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</si>
  <si>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</si>
  <si>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</si>
  <si>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</si>
  <si>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</si>
  <si>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</si>
  <si>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</si>
  <si>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</si>
  <si>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</si>
  <si>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</si>
  <si>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</si>
  <si>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</si>
  <si>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</si>
  <si>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</si>
  <si>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</si>
  <si>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</si>
  <si>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</si>
  <si>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</si>
  <si>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</si>
  <si>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</si>
  <si>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</si>
  <si>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</si>
  <si>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</si>
  <si>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</si>
  <si>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</si>
  <si>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</si>
  <si>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</si>
  <si>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</si>
  <si>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</si>
  <si>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</si>
  <si>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</si>
  <si>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</si>
  <si>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</si>
  <si>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</si>
  <si>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</si>
  <si>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</si>
  <si>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</si>
  <si>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</si>
  <si>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</si>
  <si>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</si>
  <si>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</si>
  <si>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</si>
  <si>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</si>
  <si>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</si>
  <si>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</si>
  <si>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</si>
  <si>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</si>
  <si>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</si>
  <si>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</si>
  <si>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</si>
  <si>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</si>
  <si>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</si>
  <si>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</si>
  <si>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</si>
  <si>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</si>
  <si>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</si>
  <si>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</si>
  <si>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</si>
  <si>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</si>
  <si>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</si>
  <si>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</si>
  <si>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</si>
  <si>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</si>
  <si>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</si>
  <si>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</si>
  <si>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</si>
  <si>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</si>
  <si>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</si>
  <si>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</si>
  <si>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</si>
  <si>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</si>
  <si>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</si>
  <si>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</si>
  <si>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</si>
  <si>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</si>
  <si>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</si>
  <si>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</si>
  <si>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</si>
  <si>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</si>
  <si>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</si>
  <si>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</si>
  <si>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</si>
  <si>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</si>
  <si>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</si>
  <si>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</si>
  <si>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</si>
  <si>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</si>
  <si>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</si>
  <si>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</si>
  <si>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</si>
  <si>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</si>
  <si>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</si>
  <si>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</si>
  <si>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</si>
  <si>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</si>
  <si>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</si>
  <si>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</si>
  <si>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</si>
  <si>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</si>
  <si>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</si>
  <si>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</si>
  <si>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</si>
  <si>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</si>
  <si>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</si>
  <si>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</si>
  <si>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</si>
  <si>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</si>
  <si>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</si>
  <si>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</si>
  <si>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</si>
  <si>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</si>
  <si>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</si>
  <si>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</si>
  <si>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</si>
  <si>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</si>
  <si>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</si>
  <si>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</si>
  <si>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</si>
  <si>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</si>
  <si>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</si>
  <si>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</si>
  <si>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</si>
  <si>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</si>
  <si>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</si>
  <si>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</si>
  <si>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</si>
  <si>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</si>
  <si>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</si>
  <si>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</si>
  <si>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</si>
  <si>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</si>
  <si>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</si>
  <si>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</si>
  <si>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</si>
  <si>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</si>
  <si>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</si>
  <si>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</si>
  <si>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</si>
  <si>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</si>
  <si>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</si>
  <si>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</si>
  <si>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</si>
  <si>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</si>
  <si>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</si>
  <si>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</si>
  <si>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</si>
  <si>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</si>
  <si>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</si>
  <si>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</si>
  <si>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</si>
  <si>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</si>
  <si>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</si>
  <si>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</si>
  <si>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</si>
  <si>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</si>
  <si>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</si>
  <si>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</si>
  <si>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</si>
  <si>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</si>
  <si>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</si>
  <si>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</si>
  <si>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</si>
  <si>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</si>
  <si>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</si>
  <si>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</si>
  <si>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</si>
  <si>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</si>
  <si>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</si>
  <si>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</si>
  <si>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</si>
  <si>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</si>
  <si>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</si>
  <si>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</si>
  <si>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</si>
  <si>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</si>
  <si>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</si>
  <si>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</si>
  <si>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</si>
  <si>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</si>
  <si>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</si>
  <si>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</si>
  <si>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</si>
  <si>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</si>
  <si>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</si>
  <si>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</si>
  <si>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</si>
  <si>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</si>
  <si>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</si>
  <si>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</si>
  <si>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</si>
  <si>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</si>
  <si>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</si>
  <si>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</si>
  <si>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</si>
  <si>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</si>
  <si>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</si>
  <si>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</si>
  <si>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</si>
  <si>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</si>
  <si>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</si>
  <si>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</si>
  <si>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</si>
  <si>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</si>
  <si>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</si>
  <si>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</si>
  <si>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</si>
  <si>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</si>
  <si>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</si>
  <si>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</si>
  <si>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</si>
  <si>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</si>
  <si>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</si>
  <si>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</si>
  <si>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</si>
  <si>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</si>
  <si>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</si>
  <si>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</si>
  <si>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</si>
  <si>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</si>
  <si>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</si>
  <si>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</si>
  <si>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</si>
  <si>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</si>
  <si>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</si>
  <si>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</si>
  <si>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</si>
  <si>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</si>
  <si>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</si>
  <si>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</si>
  <si>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</si>
  <si>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</si>
  <si>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</si>
  <si>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</si>
  <si>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</si>
  <si>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</si>
  <si>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</si>
  <si>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</si>
  <si>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</si>
  <si>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</si>
  <si>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</si>
  <si>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</si>
  <si>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</si>
  <si>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</si>
  <si>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</si>
  <si>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</si>
  <si>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</si>
  <si>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</si>
  <si>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</si>
  <si>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</si>
  <si>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</si>
  <si>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</si>
  <si>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</si>
  <si>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</si>
  <si>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</si>
  <si>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</si>
  <si>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</si>
  <si>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</si>
  <si>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</si>
  <si>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</si>
  <si>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</si>
  <si>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</si>
  <si>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</si>
  <si>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</si>
  <si>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</si>
  <si>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</si>
  <si>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</si>
  <si>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</si>
  <si>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</si>
  <si>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</si>
  <si>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</si>
  <si>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</si>
  <si>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</si>
  <si>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</si>
  <si>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</si>
  <si>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</si>
  <si>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</si>
  <si>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</si>
  <si>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</si>
  <si>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</si>
  <si>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</si>
  <si>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</si>
  <si>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</si>
  <si>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</si>
  <si>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</si>
  <si>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</si>
  <si>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</si>
  <si>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</si>
  <si>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</si>
  <si>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</si>
  <si>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</si>
  <si>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</si>
  <si>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</si>
  <si>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</si>
  <si>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</si>
  <si>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</si>
  <si>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</si>
  <si>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</si>
  <si>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</si>
  <si>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</si>
  <si>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</si>
  <si>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</si>
  <si>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</si>
  <si>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</si>
  <si>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</si>
  <si>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</si>
  <si>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</si>
  <si>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</si>
  <si>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</si>
  <si>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</si>
  <si>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</si>
  <si>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</si>
  <si>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</si>
  <si>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</si>
  <si>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</si>
  <si>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</si>
  <si>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</si>
  <si>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</si>
  <si>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</si>
  <si>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</si>
  <si>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</si>
  <si>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</si>
  <si>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</si>
  <si>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</si>
  <si>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</si>
  <si>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</si>
  <si>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</si>
  <si>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</si>
  <si>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</si>
  <si>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</si>
  <si>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</si>
  <si>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</si>
  <si>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</si>
  <si>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</si>
  <si>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</si>
  <si>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</si>
  <si>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</si>
  <si>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</si>
  <si>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</si>
  <si>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</si>
  <si>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</si>
  <si>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</si>
  <si>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</si>
  <si>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</si>
  <si>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</si>
  <si>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</si>
  <si>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</si>
  <si>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</si>
  <si>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</si>
  <si>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</si>
  <si>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</si>
  <si>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</si>
  <si>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</si>
  <si>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</si>
  <si>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</si>
  <si>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</si>
  <si>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</si>
  <si>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</si>
  <si>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</si>
  <si>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</si>
  <si>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</si>
  <si>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</si>
  <si>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</si>
  <si>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</si>
  <si>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</si>
  <si>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</si>
  <si>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</si>
  <si>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</si>
  <si>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</si>
  <si>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</si>
  <si>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</si>
  <si>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</si>
  <si>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</si>
  <si>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</si>
  <si>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</si>
  <si>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</si>
  <si>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</si>
  <si>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</si>
  <si>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</si>
  <si>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</si>
  <si>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</si>
  <si>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</si>
  <si>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</si>
  <si>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</si>
  <si>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</si>
  <si>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</si>
  <si>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</si>
  <si>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</si>
  <si>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</si>
  <si>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</si>
  <si>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</si>
  <si>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</si>
  <si>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</si>
  <si>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</si>
  <si>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</si>
  <si>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</si>
  <si>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</si>
  <si>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</si>
  <si>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</si>
  <si>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</si>
  <si>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</si>
  <si>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</si>
  <si>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</si>
  <si>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</si>
  <si>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</si>
  <si>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</si>
  <si>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</si>
  <si>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</si>
  <si>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</si>
  <si>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</si>
  <si>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</si>
  <si>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</si>
  <si>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</si>
  <si>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</si>
  <si>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</si>
  <si>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</si>
  <si>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</si>
  <si>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</si>
  <si>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</si>
  <si>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</si>
  <si>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</si>
  <si>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</si>
  <si>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</si>
  <si>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</si>
  <si>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</si>
  <si>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</si>
  <si>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</si>
  <si>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</si>
  <si>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</si>
  <si>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</si>
  <si>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</si>
  <si>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</si>
  <si>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</si>
  <si>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</si>
  <si>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</si>
  <si>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</si>
  <si>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</si>
  <si>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</si>
  <si>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</si>
  <si>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</si>
  <si>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</si>
  <si>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</si>
  <si>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</si>
  <si>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</si>
  <si>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</si>
  <si>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</si>
  <si>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</si>
  <si>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</si>
  <si>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</si>
  <si>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</si>
  <si>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</si>
  <si>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</si>
  <si>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</si>
  <si>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</si>
  <si>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</si>
  <si>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</si>
  <si>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</si>
  <si>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</si>
  <si>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</si>
  <si>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</si>
  <si>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</si>
  <si>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</si>
  <si>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</si>
  <si>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</si>
  <si>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</si>
  <si>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</si>
  <si>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</si>
  <si>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</si>
  <si>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</si>
  <si>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</si>
  <si>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</si>
  <si>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</si>
  <si>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</si>
  <si>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</si>
  <si>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</si>
  <si>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</si>
  <si>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</si>
  <si>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</si>
  <si>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</si>
  <si>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</si>
  <si>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</si>
  <si>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</si>
  <si>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</si>
  <si>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</si>
  <si>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</si>
  <si>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</si>
  <si>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</si>
  <si>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</si>
  <si>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</si>
  <si>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</si>
  <si>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</si>
  <si>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</si>
  <si>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</si>
  <si>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</si>
  <si>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</si>
  <si>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</si>
  <si>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</si>
  <si>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</si>
  <si>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</si>
  <si>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</si>
  <si>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</si>
  <si>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</si>
  <si>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</si>
  <si>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</si>
  <si>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</si>
  <si>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</si>
  <si>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</si>
  <si>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</si>
  <si>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</si>
  <si>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</si>
  <si>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</si>
  <si>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</si>
  <si>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</si>
  <si>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</si>
  <si>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</si>
  <si>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</si>
  <si>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</si>
  <si>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</si>
  <si>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</si>
  <si>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</si>
  <si>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</si>
  <si>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</si>
  <si>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</si>
  <si>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</si>
  <si>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</si>
  <si>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</si>
  <si>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</si>
  <si>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</si>
  <si>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</si>
  <si>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</si>
  <si>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</si>
  <si>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</si>
  <si>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</si>
  <si>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</si>
  <si>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</si>
  <si>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</si>
  <si>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</si>
  <si>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</si>
  <si>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</si>
  <si>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</si>
  <si>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</si>
  <si>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</si>
  <si>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</si>
  <si>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</si>
  <si>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</si>
  <si>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</si>
  <si>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</si>
  <si>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</si>
  <si>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</si>
  <si>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</si>
  <si>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</si>
  <si>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</si>
  <si>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</si>
  <si>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</si>
  <si>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</si>
  <si>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</si>
  <si>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</si>
  <si>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</si>
  <si>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</si>
  <si>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</si>
  <si>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</si>
  <si>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</si>
  <si>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</si>
  <si>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</si>
  <si>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</si>
  <si>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</si>
  <si>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</si>
  <si>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</si>
  <si>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</si>
  <si>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</si>
  <si>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</si>
  <si>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</si>
  <si>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</si>
  <si>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</si>
  <si>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</si>
  <si>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</si>
  <si>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</si>
  <si>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</si>
  <si>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</si>
  <si>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</si>
  <si>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</si>
  <si>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</si>
  <si>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</si>
  <si>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</si>
  <si>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</si>
  <si>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</si>
  <si>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</si>
  <si>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</si>
  <si>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</si>
  <si>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</si>
  <si>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</si>
  <si>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</si>
  <si>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</si>
  <si>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</si>
  <si>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</si>
  <si>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</si>
  <si>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</si>
  <si>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</si>
  <si>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</si>
  <si>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</si>
  <si>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</si>
  <si>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</si>
  <si>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</si>
  <si>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</si>
  <si>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</si>
  <si>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</si>
  <si>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</si>
  <si>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</si>
  <si>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</si>
  <si>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</si>
  <si>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</si>
  <si>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</si>
  <si>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</si>
  <si>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</si>
  <si>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</si>
  <si>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</si>
  <si>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</si>
  <si>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</si>
  <si>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</si>
  <si>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</si>
  <si>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</si>
  <si>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</si>
  <si>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</si>
  <si>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</si>
  <si>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</si>
  <si>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</si>
  <si>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</si>
  <si>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</si>
  <si>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</si>
  <si>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</si>
  <si>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</si>
  <si>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</si>
  <si>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</si>
  <si>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</si>
  <si>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</si>
  <si>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</si>
  <si>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</si>
  <si>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</si>
  <si>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</si>
  <si>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</si>
  <si>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</si>
  <si>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</si>
  <si>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</si>
  <si>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</si>
  <si>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</si>
  <si>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</si>
  <si>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</si>
  <si>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</si>
  <si>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</si>
  <si>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</si>
  <si>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</si>
  <si>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</si>
  <si>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</si>
  <si>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</si>
  <si>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</si>
  <si>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</si>
  <si>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</si>
  <si>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</si>
  <si>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</si>
  <si>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</si>
  <si>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</si>
  <si>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</si>
  <si>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</si>
  <si>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</si>
  <si>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</si>
  <si>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</si>
  <si>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</si>
  <si>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</si>
  <si>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</si>
  <si>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</si>
  <si>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</si>
  <si>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</si>
  <si>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</si>
  <si>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</si>
  <si>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</si>
  <si>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</si>
  <si>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</si>
  <si>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</si>
  <si>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</si>
  <si>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</si>
  <si>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</si>
  <si>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</si>
  <si>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</si>
  <si>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</si>
  <si>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</si>
  <si>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</si>
  <si>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</si>
  <si>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</si>
  <si>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</si>
  <si>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</si>
  <si>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</si>
  <si>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</si>
  <si>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</si>
  <si>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</si>
  <si>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</si>
  <si>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</si>
  <si>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</si>
  <si>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</si>
  <si>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</si>
  <si>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</si>
  <si>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</si>
  <si>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</si>
  <si>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</si>
  <si>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</si>
  <si>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</si>
  <si>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</si>
  <si>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</si>
  <si>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</si>
  <si>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</si>
  <si>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</si>
  <si>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</si>
  <si>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</si>
  <si>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</si>
  <si>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</si>
  <si>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</si>
  <si>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</si>
  <si>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</si>
  <si>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</si>
  <si>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</si>
  <si>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</si>
  <si>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</si>
  <si>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</si>
  <si>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</si>
  <si>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</si>
  <si>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</si>
  <si>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</si>
  <si>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</si>
  <si>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</si>
  <si>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</si>
  <si>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</si>
  <si>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</si>
  <si>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</si>
  <si>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</si>
  <si>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</si>
  <si>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</si>
  <si>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</si>
  <si>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</si>
  <si>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</si>
  <si>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</si>
  <si>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</si>
  <si>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</si>
  <si>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</si>
  <si>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</si>
  <si>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</si>
  <si>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</si>
  <si>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</si>
  <si>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</si>
  <si>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</si>
  <si>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</si>
  <si>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</si>
  <si>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</si>
  <si>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</si>
  <si>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</si>
  <si>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</si>
  <si>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</si>
  <si>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</si>
  <si>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</si>
  <si>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</si>
  <si>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</si>
  <si>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</si>
  <si>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</si>
  <si>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</si>
  <si>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</si>
  <si>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</si>
  <si>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</si>
  <si>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</si>
  <si>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</si>
  <si>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</si>
  <si>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</si>
  <si>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</si>
  <si>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</si>
  <si>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</si>
  <si>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</si>
  <si>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</si>
  <si>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</si>
  <si>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</si>
  <si>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</si>
  <si>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</si>
  <si>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</si>
  <si>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</si>
  <si>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</si>
  <si>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</si>
  <si>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</si>
  <si>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</si>
  <si>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</si>
  <si>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</si>
  <si>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</si>
  <si>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</si>
  <si>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</si>
  <si>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</si>
  <si>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</si>
  <si>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</si>
  <si>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</si>
  <si>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</si>
  <si>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</si>
  <si>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</si>
  <si>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</si>
  <si>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</si>
  <si>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</si>
  <si>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</si>
  <si>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</si>
  <si>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</si>
  <si>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</si>
  <si>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</si>
  <si>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</si>
  <si>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</si>
  <si>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</si>
  <si>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</si>
  <si>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</si>
  <si>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</si>
  <si>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</si>
  <si>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</si>
  <si>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</si>
  <si>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</si>
  <si>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</si>
  <si>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</si>
  <si>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</si>
  <si>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</si>
  <si>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</si>
  <si>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</si>
  <si>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</si>
  <si>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</si>
  <si>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</si>
  <si>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</si>
  <si>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</si>
  <si>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</si>
  <si>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</si>
  <si>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</si>
  <si>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</si>
  <si>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</si>
  <si>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</si>
  <si>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</si>
  <si>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</si>
  <si>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</si>
  <si>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</si>
  <si>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</si>
  <si>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</si>
  <si>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</si>
  <si>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</si>
  <si>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</si>
  <si>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</si>
  <si>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</si>
  <si>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</si>
  <si>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</si>
  <si>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</si>
  <si>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</si>
  <si>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</si>
  <si>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</si>
  <si>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</si>
  <si>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</si>
  <si>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</si>
  <si>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</si>
  <si>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</si>
  <si>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</si>
  <si>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</si>
  <si>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</si>
  <si>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</si>
  <si>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</si>
  <si>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</si>
  <si>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</si>
  <si>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</si>
  <si>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</si>
  <si>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</si>
  <si>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</si>
  <si>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</si>
  <si>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</si>
  <si>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</si>
  <si>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</si>
  <si>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</si>
  <si>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</si>
  <si>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</si>
  <si>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</si>
  <si>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</si>
  <si>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</si>
  <si>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</si>
  <si>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</si>
  <si>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</si>
  <si>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</si>
  <si>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</si>
  <si>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</si>
  <si>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</si>
  <si>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</si>
  <si>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</si>
  <si>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</si>
  <si>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</si>
  <si>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</si>
  <si>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</si>
  <si>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</si>
  <si>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</si>
  <si>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</si>
  <si>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</si>
  <si>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</si>
  <si>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</si>
  <si>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</si>
  <si>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</si>
  <si>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</si>
  <si>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</si>
  <si>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</si>
  <si>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</si>
  <si>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</si>
  <si>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</si>
  <si>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</si>
  <si>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</si>
  <si>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</si>
  <si>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</si>
  <si>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</si>
  <si>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</si>
  <si>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</si>
  <si>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</si>
  <si>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</si>
  <si>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</si>
  <si>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</si>
  <si>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</si>
  <si>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</si>
  <si>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</si>
  <si>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</si>
  <si>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</si>
  <si>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</si>
  <si>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</si>
  <si>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</si>
  <si>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</si>
  <si>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</si>
  <si>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</si>
  <si>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</si>
  <si>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</si>
  <si>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</si>
  <si>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</si>
  <si>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</si>
  <si>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</si>
  <si>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</si>
  <si>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</si>
  <si>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</si>
  <si>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</si>
  <si>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</si>
  <si>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</si>
  <si>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</si>
  <si>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</si>
  <si>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</si>
  <si>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</si>
  <si>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</si>
  <si>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</si>
  <si>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</si>
  <si>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</si>
  <si>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</si>
  <si>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</si>
  <si>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</si>
  <si>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</si>
  <si>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</si>
  <si>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</si>
  <si>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</si>
  <si>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</si>
  <si>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</si>
  <si>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</si>
  <si>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</si>
  <si>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</si>
  <si>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</si>
  <si>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</si>
  <si>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</si>
  <si>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</si>
  <si>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</si>
  <si>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</si>
  <si>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</si>
  <si>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</si>
  <si>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</si>
  <si>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</si>
  <si>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</si>
  <si>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</si>
  <si>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</si>
  <si>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</si>
  <si>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</si>
  <si>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</si>
  <si>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</si>
  <si>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</si>
  <si>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</si>
  <si>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</si>
  <si>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</si>
  <si>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</si>
  <si>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</si>
  <si>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</si>
  <si>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</si>
  <si>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</si>
  <si>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</si>
  <si>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</si>
  <si>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</si>
  <si>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</si>
  <si>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</si>
  <si>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</si>
  <si>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</si>
  <si>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</si>
  <si>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</si>
  <si>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</si>
  <si>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</si>
  <si>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</si>
  <si>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</si>
  <si>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</si>
  <si>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</si>
  <si>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</si>
  <si>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</si>
  <si>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</si>
  <si>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</si>
  <si>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</si>
  <si>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</si>
  <si>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</si>
  <si>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</si>
  <si>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</si>
  <si>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</si>
  <si>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</si>
  <si>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</si>
  <si>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</si>
  <si>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</si>
  <si>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</si>
  <si>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</si>
  <si>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</si>
  <si>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</si>
  <si>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</si>
  <si>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</si>
  <si>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</si>
  <si>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</si>
  <si>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</si>
  <si>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</si>
  <si>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</si>
  <si>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</si>
  <si>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</si>
  <si>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</si>
  <si>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</si>
  <si>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</si>
  <si>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</si>
  <si>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</si>
  <si>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</si>
  <si>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</si>
  <si>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</si>
  <si>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</si>
  <si>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</si>
  <si>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</si>
  <si>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</si>
  <si>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</si>
  <si>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</si>
  <si>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</si>
  <si>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</si>
  <si>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</si>
  <si>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</si>
  <si>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</si>
  <si>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</si>
  <si>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</si>
  <si>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</si>
  <si>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</si>
  <si>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</si>
  <si>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</si>
  <si>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</si>
  <si>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</si>
  <si>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</si>
  <si>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</si>
  <si>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</si>
  <si>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</si>
  <si>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</si>
  <si>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</si>
  <si>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</si>
  <si>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</si>
  <si>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</si>
  <si>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</si>
  <si>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</si>
  <si>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</si>
  <si>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</si>
  <si>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</si>
  <si>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</si>
  <si>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</si>
  <si>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</si>
  <si>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</si>
  <si>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</si>
  <si>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</si>
  <si>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</si>
  <si>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</si>
  <si>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</si>
  <si>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</si>
  <si>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</si>
  <si>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</si>
  <si>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</si>
  <si>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</si>
  <si>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</si>
  <si>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</si>
  <si>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</si>
  <si>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</si>
  <si>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</si>
  <si>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</si>
  <si>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</si>
  <si>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</si>
  <si>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</si>
  <si>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</si>
  <si>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</si>
  <si>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</si>
  <si>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</si>
  <si>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</si>
  <si>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</si>
  <si>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</si>
  <si>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</si>
  <si>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</si>
  <si>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</si>
  <si>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</si>
  <si>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</si>
  <si>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</si>
  <si>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</si>
  <si>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</si>
  <si>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</si>
  <si>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</si>
  <si>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</si>
  <si>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</si>
  <si>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</si>
  <si>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</si>
  <si>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</si>
  <si>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</si>
  <si>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</si>
  <si>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</si>
  <si>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</si>
  <si>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</si>
  <si>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</si>
  <si>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</si>
  <si>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</si>
  <si>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</si>
  <si>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</si>
  <si>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</si>
  <si>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</si>
  <si>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</si>
  <si>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</si>
  <si>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</si>
  <si>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</si>
  <si>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</si>
  <si>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</si>
  <si>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</si>
  <si>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</si>
  <si>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</si>
  <si>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</si>
  <si>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</si>
  <si>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</si>
  <si>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</si>
  <si>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</si>
  <si>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</si>
  <si>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</si>
  <si>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</si>
  <si>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</si>
  <si>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</si>
  <si>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</si>
  <si>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</si>
  <si>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</si>
  <si>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</si>
  <si>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</si>
  <si>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</si>
  <si>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</si>
  <si>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</si>
  <si>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</si>
  <si>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</si>
  <si>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</si>
  <si>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</si>
  <si>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</si>
  <si>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</si>
  <si>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</si>
  <si>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</si>
  <si>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</si>
  <si>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</si>
  <si>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</si>
  <si>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</si>
  <si>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</si>
  <si>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</si>
  <si>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</si>
  <si>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</si>
  <si>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</si>
  <si>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</si>
  <si>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</si>
  <si>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</si>
  <si>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</si>
  <si>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</si>
  <si>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</si>
  <si>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</si>
  <si>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</si>
  <si>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</si>
  <si>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</si>
  <si>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</si>
  <si>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</si>
  <si>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</si>
  <si>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</si>
  <si>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</si>
  <si>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</si>
  <si>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</si>
  <si>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</si>
  <si>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</si>
  <si>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</si>
  <si>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</si>
  <si>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</si>
  <si>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</si>
  <si>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</si>
  <si>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</si>
  <si>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</si>
  <si>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</si>
  <si>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</si>
  <si>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</si>
  <si>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</si>
  <si>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</si>
  <si>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</si>
  <si>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</si>
  <si>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</si>
  <si>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</si>
  <si>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</si>
  <si>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</si>
  <si>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</si>
  <si>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</si>
  <si>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</si>
  <si>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</si>
  <si>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</si>
  <si>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</si>
  <si>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</si>
  <si>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</si>
  <si>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</si>
  <si>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</si>
  <si>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</si>
  <si>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</si>
  <si>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</si>
  <si>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</si>
  <si>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</si>
  <si>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</si>
  <si>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</si>
  <si>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</si>
  <si>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</si>
  <si>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</si>
  <si>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</si>
  <si>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</si>
  <si>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</si>
  <si>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</si>
  <si>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</si>
  <si>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</si>
  <si>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</si>
  <si>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</si>
  <si>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</si>
  <si>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</si>
  <si>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</si>
  <si>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</si>
  <si>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</si>
  <si>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</si>
  <si>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</si>
  <si>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</si>
  <si>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</si>
  <si>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</si>
  <si>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</si>
  <si>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</si>
  <si>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</si>
  <si>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</si>
  <si>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</si>
  <si>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</si>
  <si>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</si>
  <si>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</si>
  <si>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</si>
  <si>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</si>
  <si>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</si>
  <si>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</si>
  <si>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</si>
  <si>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</si>
  <si>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</si>
  <si>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</si>
  <si>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</si>
  <si>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</si>
  <si>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</si>
  <si>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</si>
  <si>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</si>
  <si>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</si>
  <si>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</si>
  <si>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</si>
  <si>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</si>
  <si>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</si>
  <si>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</si>
  <si>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</si>
  <si>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</si>
  <si>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</si>
  <si>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</si>
  <si>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</si>
  <si>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</si>
  <si>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</si>
  <si>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</si>
  <si>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</si>
  <si>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</si>
  <si>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</si>
  <si>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</si>
  <si>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</si>
  <si>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</si>
  <si>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</si>
  <si>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</si>
  <si>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</si>
  <si>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</si>
  <si>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</si>
  <si>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</si>
  <si>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</si>
  <si>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</si>
  <si>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</si>
  <si>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</si>
  <si>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</si>
  <si>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</si>
  <si>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</si>
  <si>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</si>
  <si>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</si>
  <si>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</si>
  <si>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</si>
  <si>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</si>
  <si>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</si>
  <si>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</si>
  <si>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</si>
  <si>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</si>
  <si>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</si>
  <si>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</si>
  <si>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</si>
  <si>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</si>
  <si>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</si>
  <si>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</si>
  <si>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</si>
  <si>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</si>
  <si>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</si>
  <si>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</si>
  <si>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</si>
  <si>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</si>
  <si>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</si>
  <si>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</si>
  <si>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</si>
  <si>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</si>
  <si>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</si>
  <si>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</si>
  <si>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</si>
  <si>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</si>
  <si>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</si>
  <si>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</si>
  <si>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</si>
  <si>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</si>
  <si>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</si>
  <si>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</si>
  <si>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</si>
  <si>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</si>
  <si>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</si>
  <si>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</si>
  <si>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</si>
  <si>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</si>
  <si>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</si>
  <si>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</si>
  <si>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</si>
  <si>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</si>
  <si>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</si>
  <si>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</si>
  <si>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</si>
  <si>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</si>
  <si>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</si>
  <si>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</si>
  <si>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</si>
  <si>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</si>
  <si>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</si>
  <si>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</si>
  <si>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</si>
  <si>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</si>
  <si>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</si>
  <si>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</si>
  <si>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</si>
  <si>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</si>
  <si>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</si>
  <si>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</si>
  <si>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</si>
  <si>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</si>
  <si>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</si>
  <si>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</si>
  <si>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</si>
  <si>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</si>
  <si>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</si>
  <si>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</si>
  <si>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</si>
  <si>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</si>
  <si>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</si>
  <si>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</si>
  <si>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</si>
  <si>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</si>
  <si>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</si>
  <si>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</si>
  <si>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</si>
  <si>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</si>
  <si>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</si>
  <si>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</si>
  <si>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</si>
  <si>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</si>
  <si>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</si>
  <si>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</si>
  <si>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</si>
  <si>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</si>
  <si>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</si>
  <si>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</si>
  <si>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</si>
  <si>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</si>
  <si>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</si>
  <si>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</si>
  <si>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</si>
  <si>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</si>
  <si>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</si>
  <si>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</si>
  <si>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</si>
  <si>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</si>
  <si>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</si>
  <si>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</si>
  <si>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</si>
  <si>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</si>
  <si>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</si>
  <si>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</si>
  <si>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</si>
  <si>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</si>
  <si>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</si>
  <si>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</si>
  <si>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</si>
  <si>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</si>
  <si>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</si>
  <si>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</si>
  <si>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</si>
  <si>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</si>
  <si>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</si>
  <si>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</si>
  <si>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</si>
  <si>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</si>
  <si>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</si>
  <si>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</si>
  <si>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</si>
  <si>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</si>
  <si>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</si>
  <si>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</si>
  <si>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</si>
  <si>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</si>
  <si>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</si>
  <si>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</si>
  <si>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</si>
  <si>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</si>
  <si>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</si>
  <si>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</si>
  <si>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</si>
  <si>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</si>
  <si>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</si>
  <si>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</si>
  <si>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</si>
  <si>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</si>
  <si>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</si>
  <si>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</si>
  <si>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</si>
  <si>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</si>
  <si>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</si>
  <si>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</si>
  <si>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</si>
  <si>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</si>
  <si>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</si>
  <si>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</si>
  <si>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</si>
  <si>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</si>
  <si>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</si>
  <si>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</si>
  <si>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</si>
  <si>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</si>
  <si>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</si>
  <si>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</si>
  <si>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</si>
  <si>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</si>
  <si>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</si>
  <si>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</si>
  <si>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</si>
  <si>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</si>
  <si>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</si>
  <si>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</si>
  <si>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</si>
  <si>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</si>
  <si>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</si>
  <si>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</si>
  <si>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</si>
  <si>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</si>
  <si>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</si>
  <si>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</si>
  <si>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</si>
  <si>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</si>
  <si>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</si>
  <si>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</si>
  <si>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</si>
  <si>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</si>
  <si>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</si>
  <si>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</si>
  <si>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</si>
  <si>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</si>
  <si>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</si>
  <si>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</si>
  <si>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</si>
  <si>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</si>
  <si>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</si>
  <si>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</si>
  <si>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</si>
  <si>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</si>
  <si>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</si>
  <si>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</si>
  <si>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</si>
  <si>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</si>
  <si>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</si>
  <si>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</si>
  <si>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</si>
  <si>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</si>
  <si>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</si>
  <si>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</si>
  <si>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</si>
  <si>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</si>
  <si>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</si>
  <si>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</si>
  <si>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</si>
  <si>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</si>
  <si>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</si>
  <si>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</si>
  <si>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</si>
  <si>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</si>
  <si>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</si>
  <si>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</si>
  <si>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</si>
  <si>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</si>
  <si>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</si>
  <si>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</si>
  <si>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</si>
  <si>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</si>
  <si>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</si>
  <si>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</si>
  <si>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</si>
  <si>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</si>
  <si>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</si>
  <si>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</si>
  <si>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</si>
  <si>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</si>
  <si>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</si>
  <si>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</si>
  <si>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</si>
  <si>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</si>
  <si>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</si>
  <si>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</si>
  <si>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</si>
  <si>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</si>
  <si>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</si>
  <si>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</si>
  <si>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</si>
  <si>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</si>
  <si>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</si>
  <si>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</si>
  <si>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</si>
  <si>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</si>
  <si>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</si>
  <si>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</si>
  <si>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</si>
  <si>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</si>
  <si>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</si>
  <si>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</si>
  <si>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</si>
  <si>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</si>
  <si>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</si>
  <si>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</si>
  <si>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</si>
  <si>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</si>
  <si>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</si>
  <si>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</si>
  <si>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</si>
  <si>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</si>
  <si>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</si>
  <si>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</si>
  <si>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</si>
  <si>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</si>
  <si>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</si>
  <si>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</si>
  <si>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</si>
  <si>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</si>
  <si>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</si>
  <si>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</si>
  <si>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</si>
  <si>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</si>
  <si>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</si>
  <si>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</si>
  <si>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</si>
  <si>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</si>
  <si>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</si>
  <si>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</si>
  <si>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</si>
  <si>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</si>
  <si>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</si>
  <si>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</si>
  <si>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</si>
  <si>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</si>
  <si>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</si>
  <si>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</si>
  <si>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</si>
  <si>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</si>
  <si>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</si>
  <si>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</si>
  <si>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</si>
  <si>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</si>
  <si>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</si>
  <si>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</si>
  <si>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</si>
  <si>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</si>
  <si>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</si>
  <si>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</si>
  <si>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</si>
  <si>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</si>
  <si>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</si>
  <si>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</si>
  <si>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</si>
  <si>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</si>
  <si>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</si>
  <si>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</si>
  <si>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</si>
  <si>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</si>
  <si>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</si>
  <si>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</si>
  <si>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</si>
  <si>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</si>
  <si>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</si>
  <si>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</si>
  <si>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</si>
  <si>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</si>
  <si>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</si>
  <si>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</si>
  <si>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</si>
  <si>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</si>
  <si>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</si>
  <si>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</si>
  <si>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</si>
  <si>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</si>
  <si>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</si>
  <si>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</si>
  <si>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</si>
  <si>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</si>
  <si>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</si>
  <si>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</si>
  <si>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</si>
  <si>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</si>
  <si>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</si>
  <si>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</si>
  <si>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</si>
  <si>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</si>
  <si>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</si>
  <si>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</si>
  <si>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</si>
  <si>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</si>
  <si>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</si>
  <si>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</si>
  <si>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</si>
  <si>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</si>
  <si>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</si>
  <si>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</si>
  <si>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</si>
  <si>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</si>
  <si>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</si>
  <si>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</si>
  <si>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</si>
  <si>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</si>
  <si>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</si>
  <si>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</si>
  <si>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</si>
  <si>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</si>
  <si>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</si>
  <si>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</si>
  <si>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</si>
  <si>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</si>
  <si>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</si>
  <si>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</si>
  <si>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</si>
  <si>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</si>
  <si>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</si>
  <si>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</si>
  <si>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</si>
  <si>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</si>
  <si>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</si>
  <si>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</si>
  <si>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</si>
  <si>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</si>
  <si>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</si>
  <si>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</si>
  <si>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</si>
  <si>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</si>
  <si>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</si>
  <si>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</si>
  <si>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</si>
  <si>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</si>
  <si>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</si>
  <si>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</si>
  <si>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</si>
  <si>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</si>
  <si>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</si>
  <si>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</si>
  <si>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</si>
  <si>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</si>
  <si>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</si>
  <si>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</si>
  <si>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</si>
  <si>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</si>
  <si>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</si>
  <si>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</si>
  <si>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</si>
  <si>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</si>
  <si>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</si>
  <si>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</si>
  <si>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</si>
  <si>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</si>
  <si>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</si>
  <si>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</si>
  <si>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</si>
  <si>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</si>
  <si>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</si>
  <si>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</si>
  <si>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</si>
  <si>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</si>
  <si>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</si>
  <si>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</si>
  <si>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</si>
  <si>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</si>
  <si>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</si>
  <si>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</si>
  <si>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</si>
  <si>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</si>
  <si>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</si>
  <si>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</si>
  <si>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</si>
  <si>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</si>
  <si>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</si>
  <si>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</si>
  <si>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</si>
  <si>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</si>
  <si>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</si>
  <si>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</si>
  <si>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</si>
  <si>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</si>
  <si>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</si>
  <si>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</si>
  <si>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</si>
  <si>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</si>
  <si>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</si>
  <si>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</si>
  <si>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</si>
  <si>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</si>
  <si>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</si>
  <si>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</si>
  <si>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</si>
  <si>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</si>
  <si>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</si>
  <si>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</si>
  <si>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</si>
  <si>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</si>
  <si>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</si>
  <si>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</si>
  <si>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</si>
  <si>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</si>
  <si>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</si>
  <si>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</si>
  <si>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</si>
  <si>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</si>
  <si>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</si>
  <si>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</si>
  <si>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</si>
  <si>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</si>
  <si>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</si>
  <si>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</si>
  <si>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</si>
  <si>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</si>
  <si>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</si>
  <si>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</si>
  <si>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</si>
  <si>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</si>
  <si>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</si>
  <si>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</si>
  <si>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</si>
  <si>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</si>
  <si>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</si>
  <si>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</si>
  <si>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</si>
  <si>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</si>
  <si>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</si>
  <si>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</si>
  <si>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</si>
  <si>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</si>
  <si>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</si>
  <si>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</si>
  <si>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</si>
  <si>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</si>
  <si>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</si>
  <si>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</si>
  <si>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</si>
  <si>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</si>
  <si>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</si>
  <si>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</si>
  <si>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</si>
  <si>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</si>
  <si>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</si>
  <si>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</si>
  <si>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</si>
  <si>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</si>
  <si>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</si>
  <si>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</si>
  <si>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</si>
  <si>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</si>
  <si>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</si>
  <si>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</si>
  <si>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</si>
  <si>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</si>
  <si>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</si>
  <si>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</si>
  <si>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</si>
  <si>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</si>
  <si>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</si>
  <si>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</si>
  <si>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</si>
  <si>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</si>
  <si>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</si>
  <si>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</si>
  <si>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</si>
  <si>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</si>
  <si>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</si>
  <si>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</si>
  <si>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</si>
  <si>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</si>
  <si>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</si>
  <si>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</si>
  <si>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</si>
  <si>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</si>
  <si>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</si>
  <si>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</si>
  <si>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</si>
  <si>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</si>
  <si>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</si>
  <si>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</si>
  <si>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</si>
  <si>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</si>
  <si>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</si>
  <si>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</si>
  <si>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</si>
  <si>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</si>
  <si>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</si>
  <si>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</si>
  <si>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</si>
  <si>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</si>
  <si>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</si>
  <si>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</si>
  <si>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</si>
  <si>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</si>
  <si>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</si>
  <si>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</si>
  <si>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</si>
  <si>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</si>
  <si>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</si>
  <si>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</si>
  <si>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</si>
  <si>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</si>
  <si>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</si>
  <si>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</si>
  <si>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</si>
  <si>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</si>
  <si>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</si>
  <si>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</si>
  <si>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</si>
  <si>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</si>
  <si>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</si>
  <si>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</si>
  <si>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</si>
  <si>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</si>
  <si>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</si>
  <si>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</si>
  <si>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</si>
  <si>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</si>
  <si>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</si>
  <si>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</si>
  <si>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</si>
  <si>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</si>
  <si>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</si>
  <si>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</si>
  <si>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</si>
  <si>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</si>
  <si>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</si>
  <si>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</si>
  <si>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</si>
  <si>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</si>
  <si>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</si>
  <si>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</si>
  <si>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</si>
  <si>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</si>
  <si>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</si>
  <si>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</si>
  <si>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</si>
  <si>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</si>
  <si>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</si>
  <si>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</si>
  <si>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</si>
  <si>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</si>
  <si>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</si>
  <si>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</si>
  <si>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</si>
  <si>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</si>
  <si>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</si>
  <si>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</si>
  <si>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</si>
  <si>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</si>
  <si>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</si>
  <si>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</si>
  <si>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</si>
  <si>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</si>
  <si>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</si>
  <si>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</si>
  <si>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</si>
  <si>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</si>
  <si>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</si>
  <si>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</si>
  <si>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</si>
  <si>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</si>
  <si>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</si>
  <si>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</si>
  <si>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</si>
  <si>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</si>
  <si>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</si>
  <si>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</si>
  <si>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</si>
  <si>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</si>
  <si>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</si>
  <si>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</si>
  <si>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</si>
  <si>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</si>
  <si>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</si>
  <si>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</si>
  <si>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</si>
  <si>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</si>
  <si>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</si>
  <si>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</si>
  <si>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</si>
  <si>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</si>
  <si>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</si>
  <si>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</si>
  <si>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</si>
  <si>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</si>
  <si>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</si>
  <si>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</si>
  <si>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</si>
  <si>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</si>
  <si>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</si>
  <si>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</si>
  <si>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</si>
  <si>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</si>
  <si>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</si>
  <si>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</si>
  <si>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</si>
  <si>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</si>
  <si>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</si>
  <si>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</si>
  <si>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</si>
  <si>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</si>
  <si>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</si>
  <si>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</si>
  <si>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</si>
  <si>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</si>
  <si>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</si>
  <si>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</si>
  <si>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</si>
  <si>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</si>
  <si>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</si>
  <si>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</si>
  <si>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</si>
  <si>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</si>
  <si>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</si>
  <si>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</si>
  <si>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</si>
  <si>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</si>
  <si>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</si>
  <si>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</si>
  <si>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</si>
  <si>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</si>
  <si>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</si>
  <si>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</si>
  <si>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</si>
  <si>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</si>
  <si>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</si>
  <si>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</si>
  <si>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</si>
  <si>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</si>
  <si>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</si>
  <si>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</si>
  <si>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</si>
  <si>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</si>
  <si>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</si>
  <si>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</si>
  <si>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</si>
  <si>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</si>
  <si>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</si>
  <si>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</si>
  <si>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</si>
  <si>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</si>
  <si>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</si>
  <si>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</si>
  <si>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</si>
  <si>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</si>
  <si>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</si>
  <si>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</si>
  <si>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</si>
  <si>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</si>
  <si>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</si>
  <si>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</si>
  <si>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</si>
  <si>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</si>
  <si>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</si>
  <si>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</si>
  <si>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</si>
  <si>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</si>
  <si>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</si>
  <si>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</si>
  <si>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</si>
  <si>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</si>
  <si>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</si>
  <si>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</si>
  <si>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</si>
  <si>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</si>
  <si>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</si>
  <si>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</si>
  <si>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</si>
  <si>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</si>
  <si>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</si>
  <si>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</si>
  <si>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</si>
  <si>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</si>
  <si>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</si>
  <si>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</si>
  <si>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</si>
  <si>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</si>
  <si>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</si>
  <si>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</si>
  <si>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</si>
  <si>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</si>
  <si>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</si>
  <si>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</si>
  <si>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</si>
  <si>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</si>
  <si>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</si>
  <si>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</si>
  <si>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</si>
  <si>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</si>
  <si>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</si>
  <si>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</si>
  <si>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</si>
  <si>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</si>
  <si>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</si>
  <si>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</si>
  <si>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</si>
  <si>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</si>
  <si>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</si>
  <si>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</si>
  <si>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</si>
  <si>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</si>
  <si>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</si>
  <si>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</si>
  <si>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</si>
  <si>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</si>
  <si>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</si>
  <si>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</si>
  <si>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</si>
  <si>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</si>
  <si>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</si>
  <si>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</si>
  <si>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</si>
  <si>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</si>
  <si>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</si>
  <si>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</si>
  <si>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</si>
  <si>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</si>
  <si>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</si>
  <si>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</si>
  <si>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</si>
  <si>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</si>
  <si>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</si>
  <si>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</si>
  <si>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</si>
  <si>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</si>
  <si>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</si>
  <si>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</si>
  <si>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</si>
  <si>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</si>
  <si>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</si>
  <si>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</si>
  <si>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</si>
  <si>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</si>
  <si>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</si>
  <si>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</si>
  <si>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</si>
  <si>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</si>
  <si>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</si>
  <si>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</si>
  <si>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</si>
  <si>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</si>
  <si>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</si>
  <si>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</si>
  <si>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</si>
  <si>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</si>
  <si>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</si>
  <si>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</si>
  <si>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</si>
  <si>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</si>
  <si>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</si>
  <si>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</si>
  <si>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</si>
  <si>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</si>
  <si>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</si>
  <si>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</si>
  <si>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</si>
  <si>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</si>
  <si>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</si>
  <si>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</si>
  <si>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</si>
  <si>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</si>
  <si>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</si>
  <si>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</si>
  <si>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</si>
  <si>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</si>
  <si>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</si>
  <si>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</si>
  <si>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</si>
  <si>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</si>
  <si>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</si>
  <si>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</si>
  <si>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</si>
  <si>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</si>
  <si>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</si>
  <si>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</si>
  <si>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</si>
  <si>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</si>
  <si>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</si>
  <si>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</si>
  <si>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</si>
  <si>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</si>
  <si>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</si>
  <si>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</si>
  <si>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</si>
  <si>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</si>
  <si>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</si>
  <si>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</si>
  <si>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</si>
  <si>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</si>
  <si>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</si>
  <si>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</si>
  <si>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</si>
  <si>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</si>
  <si>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</si>
  <si>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</si>
  <si>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</si>
  <si>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</si>
  <si>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</si>
  <si>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</si>
  <si>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</si>
  <si>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</si>
  <si>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</si>
  <si>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</si>
  <si>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</si>
  <si>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</si>
  <si>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</si>
  <si>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</si>
  <si>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</si>
  <si>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</si>
  <si>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</si>
  <si>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</si>
  <si>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</si>
  <si>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</si>
  <si>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</si>
  <si>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</si>
  <si>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</si>
  <si>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</si>
  <si>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</si>
  <si>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</si>
  <si>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</si>
  <si>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</si>
  <si>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</si>
  <si>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</si>
  <si>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</si>
  <si>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</si>
  <si>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</si>
  <si>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</si>
  <si>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</si>
  <si>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</si>
  <si>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</si>
  <si>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</si>
  <si>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</si>
  <si>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</si>
  <si>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</si>
  <si>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</si>
  <si>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</si>
  <si>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</si>
  <si>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</si>
  <si>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</si>
  <si>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</si>
  <si>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</si>
  <si>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</si>
  <si>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</si>
  <si>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</si>
  <si>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</si>
  <si>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</si>
  <si>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</si>
  <si>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</si>
  <si>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</si>
  <si>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</si>
  <si>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</si>
  <si>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</si>
  <si>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</si>
  <si>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</si>
  <si>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</si>
  <si>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</si>
  <si>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</si>
  <si>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</si>
  <si>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</si>
  <si>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</si>
  <si>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</si>
  <si>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</si>
  <si>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</si>
  <si>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</si>
  <si>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</si>
  <si>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</si>
  <si>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</si>
  <si>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</si>
  <si>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</si>
  <si>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</si>
  <si>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</si>
  <si>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</si>
  <si>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</si>
  <si>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</si>
  <si>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</si>
  <si>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</si>
  <si>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</si>
  <si>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</si>
  <si>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</si>
  <si>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</si>
  <si>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</si>
  <si>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</si>
  <si>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</si>
  <si>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</si>
  <si>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</si>
  <si>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</si>
  <si>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</si>
  <si>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</si>
  <si>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</si>
  <si>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</si>
  <si>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</si>
  <si>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</si>
  <si>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</si>
  <si>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</si>
  <si>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</si>
  <si>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</si>
  <si>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</si>
  <si>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</si>
  <si>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</si>
  <si>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</si>
  <si>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</si>
  <si>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</si>
  <si>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</si>
  <si>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</si>
  <si>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</si>
  <si>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</si>
  <si>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</si>
  <si>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</si>
  <si>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</si>
  <si>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</si>
  <si>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</si>
  <si>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</si>
  <si>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</si>
  <si>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</si>
  <si>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</si>
  <si>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</si>
  <si>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</si>
  <si>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</si>
  <si>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</si>
  <si>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</si>
  <si>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</si>
  <si>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</si>
  <si>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</si>
  <si>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</si>
  <si>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</si>
  <si>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</si>
  <si>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</si>
  <si>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</si>
  <si>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</si>
  <si>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</si>
  <si>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</si>
  <si>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</si>
  <si>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</si>
  <si>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</si>
  <si>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</si>
  <si>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</si>
  <si>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</si>
  <si>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</si>
  <si>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</si>
  <si>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</si>
  <si>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</si>
  <si>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</si>
  <si>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</si>
  <si>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</si>
  <si>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</si>
  <si>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</si>
  <si>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</si>
  <si>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</si>
  <si>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</si>
  <si>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</si>
  <si>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</si>
  <si>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</si>
  <si>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</si>
  <si>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</si>
  <si>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</si>
  <si>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</si>
  <si>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</si>
  <si>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</si>
  <si>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</si>
  <si>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</si>
  <si>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</si>
  <si>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</si>
  <si>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</si>
  <si>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</si>
  <si>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</si>
  <si>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</si>
  <si>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</si>
  <si>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</si>
  <si>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</si>
  <si>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</si>
  <si>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</si>
  <si>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</si>
  <si>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</si>
  <si>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</si>
  <si>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</si>
  <si>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</si>
  <si>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</si>
  <si>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</si>
  <si>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</si>
  <si>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</si>
  <si>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</si>
  <si>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</si>
  <si>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</si>
  <si>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</si>
  <si>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</si>
  <si>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</si>
  <si>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</si>
  <si>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</si>
  <si>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</si>
  <si>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</si>
  <si>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</si>
  <si>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</si>
  <si>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</si>
  <si>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</si>
  <si>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</si>
  <si>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</si>
  <si>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</si>
  <si>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</si>
  <si>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</si>
  <si>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</si>
  <si>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</si>
  <si>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</si>
  <si>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</si>
  <si>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</si>
  <si>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</si>
  <si>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</si>
  <si>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</si>
  <si>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</si>
  <si>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</si>
  <si>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</si>
  <si>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</si>
  <si>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</si>
  <si>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</si>
  <si>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</si>
  <si>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</si>
  <si>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</si>
  <si>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</si>
  <si>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</si>
  <si>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</si>
  <si>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</si>
  <si>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</si>
  <si>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</si>
  <si>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</si>
  <si>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</si>
  <si>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</si>
  <si>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</si>
  <si>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</si>
  <si>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</si>
  <si>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</si>
  <si>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</si>
  <si>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</si>
  <si>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</si>
  <si>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</si>
  <si>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</si>
  <si>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</si>
  <si>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</si>
  <si>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</si>
  <si>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</si>
  <si>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</si>
  <si>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</si>
  <si>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</si>
  <si>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</si>
  <si>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</si>
  <si>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</si>
  <si>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</si>
  <si>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</si>
  <si>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</si>
  <si>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</si>
  <si>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</si>
  <si>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</si>
  <si>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</si>
  <si>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</si>
  <si>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</si>
  <si>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</si>
  <si>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</si>
  <si>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</si>
  <si>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</si>
  <si>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</si>
  <si>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</si>
  <si>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</si>
  <si>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</si>
  <si>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</si>
  <si>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</si>
  <si>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</si>
  <si>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</si>
  <si>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</si>
  <si>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</si>
  <si>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</si>
  <si>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</si>
  <si>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</si>
  <si>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</si>
  <si>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</si>
  <si>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</si>
  <si>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</si>
  <si>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</si>
  <si>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</si>
  <si>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</si>
  <si>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</si>
  <si>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</si>
  <si>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</si>
  <si>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</si>
  <si>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</si>
  <si>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</si>
  <si>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</si>
  <si>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</si>
  <si>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</si>
  <si>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</si>
  <si>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</si>
  <si>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</si>
  <si>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</si>
  <si>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</si>
  <si>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</si>
  <si>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</si>
  <si>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</si>
  <si>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</si>
  <si>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</si>
  <si>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</si>
  <si>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</si>
  <si>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</si>
  <si>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</si>
  <si>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</si>
  <si>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</si>
  <si>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</si>
  <si>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</si>
  <si>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</si>
  <si>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</si>
  <si>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</si>
  <si>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</si>
  <si>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</si>
  <si>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</si>
  <si>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</si>
  <si>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</si>
  <si>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</si>
  <si>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</si>
  <si>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</si>
  <si>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</si>
  <si>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</si>
  <si>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</si>
  <si>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</si>
  <si>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</si>
  <si>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</si>
  <si>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</si>
  <si>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</si>
  <si>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</si>
  <si>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</si>
  <si>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</si>
  <si>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</si>
  <si>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</si>
  <si>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</si>
  <si>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</si>
  <si>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</si>
  <si>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</si>
  <si>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</si>
  <si>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</si>
  <si>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</si>
  <si>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</si>
  <si>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</si>
  <si>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</si>
  <si>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</si>
  <si>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</si>
  <si>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</si>
  <si>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</si>
  <si>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</si>
  <si>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</si>
  <si>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</si>
  <si>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</si>
  <si>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</si>
  <si>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</si>
  <si>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</si>
  <si>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</si>
  <si>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</si>
  <si>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</si>
  <si>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</si>
  <si>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</si>
  <si>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</si>
  <si>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</si>
  <si>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</si>
  <si>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</si>
  <si>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</si>
  <si>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</si>
  <si>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</si>
  <si>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</si>
  <si>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</si>
  <si>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</si>
  <si>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</si>
  <si>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</si>
  <si>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</si>
  <si>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</si>
  <si>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</si>
  <si>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</si>
  <si>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</si>
  <si>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</si>
  <si>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</si>
  <si>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</si>
  <si>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</si>
  <si>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</si>
  <si>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</si>
  <si>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</si>
  <si>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</si>
  <si>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</si>
  <si>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</si>
  <si>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</si>
  <si>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</si>
  <si>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</si>
  <si>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</si>
  <si>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</si>
  <si>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</si>
  <si>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</si>
  <si>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</si>
  <si>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</si>
  <si>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</si>
  <si>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</si>
  <si>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</si>
  <si>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</si>
  <si>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</si>
  <si>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</si>
  <si>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</si>
  <si>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</si>
  <si>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</si>
  <si>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</si>
  <si>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</si>
  <si>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</si>
  <si>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</si>
  <si>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</si>
  <si>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</si>
  <si>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</si>
  <si>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</si>
  <si>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</si>
  <si>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</si>
  <si>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</si>
  <si>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</si>
  <si>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</si>
  <si>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</si>
  <si>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</si>
  <si>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</si>
  <si>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</si>
  <si>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</si>
  <si>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</si>
  <si>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</si>
  <si>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</si>
  <si>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</si>
  <si>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</si>
  <si>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</si>
  <si>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</si>
  <si>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</si>
  <si>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</si>
  <si>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</si>
  <si>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</si>
  <si>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</si>
  <si>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</si>
  <si>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</si>
  <si>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</si>
  <si>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</si>
  <si>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</si>
  <si>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</si>
  <si>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</si>
  <si>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</si>
  <si>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</si>
  <si>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</si>
  <si>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</si>
  <si>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</si>
  <si>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</si>
  <si>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</si>
  <si>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</si>
  <si>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</si>
  <si>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</si>
  <si>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</si>
  <si>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</si>
  <si>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</si>
  <si>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</si>
  <si>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</si>
  <si>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</si>
  <si>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</si>
  <si>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</si>
  <si>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</si>
  <si>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</si>
  <si>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</si>
  <si>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</si>
  <si>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</si>
  <si>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</si>
  <si>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</si>
  <si>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</si>
  <si>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</si>
  <si>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</si>
  <si>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</si>
  <si>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</si>
  <si>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</si>
  <si>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</si>
  <si>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</si>
  <si>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</si>
  <si>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</si>
  <si>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</si>
  <si>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</si>
  <si>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</si>
  <si>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</si>
  <si>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</si>
  <si>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</si>
  <si>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</si>
  <si>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</si>
  <si>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</si>
  <si>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</si>
  <si>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</si>
  <si>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</si>
  <si>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</si>
  <si>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</si>
  <si>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</si>
  <si>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</si>
  <si>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</si>
  <si>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</si>
  <si>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</si>
  <si>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</si>
  <si>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</si>
  <si>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</si>
  <si>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</si>
  <si>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</si>
  <si>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</si>
  <si>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</si>
  <si>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</si>
  <si>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</si>
  <si>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</si>
  <si>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</si>
  <si>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</si>
  <si>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</si>
  <si>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</si>
  <si>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</si>
  <si>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</si>
  <si>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</si>
  <si>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</si>
  <si>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</si>
  <si>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</si>
  <si>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</si>
  <si>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</si>
  <si>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</si>
  <si>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</si>
  <si>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</si>
  <si>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</si>
  <si>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</si>
  <si>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</si>
  <si>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</si>
  <si>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</si>
  <si>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</si>
  <si>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</si>
  <si>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</si>
  <si>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</si>
  <si>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</si>
  <si>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</si>
  <si>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</si>
  <si>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</si>
  <si>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</si>
  <si>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</si>
  <si>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</si>
  <si>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</si>
  <si>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</si>
  <si>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</si>
  <si>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</si>
  <si>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</si>
  <si>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</si>
  <si>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</si>
  <si>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</si>
  <si>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</si>
  <si>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</si>
  <si>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</si>
  <si>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</si>
  <si>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</si>
  <si>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</si>
  <si>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</si>
  <si>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</si>
  <si>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</si>
  <si>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</si>
  <si>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</si>
  <si>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</si>
  <si>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</si>
  <si>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</si>
  <si>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</si>
  <si>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</si>
  <si>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</si>
  <si>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</si>
  <si>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</si>
  <si>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</si>
  <si>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</si>
  <si>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</si>
  <si>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</si>
  <si>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</si>
  <si>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</si>
  <si>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</si>
  <si>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</si>
  <si>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</si>
  <si>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</si>
  <si>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</si>
  <si>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</si>
  <si>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</si>
  <si>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</si>
  <si>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</si>
  <si>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</si>
  <si>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</si>
  <si>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</si>
  <si>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</si>
  <si>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</si>
  <si>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</si>
  <si>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</si>
  <si>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</si>
  <si>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</si>
  <si>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</si>
  <si>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</si>
  <si>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</si>
  <si>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</si>
  <si>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</si>
  <si>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</si>
  <si>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</si>
  <si>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</si>
  <si>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</si>
  <si>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</si>
  <si>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</si>
  <si>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</si>
  <si>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</si>
  <si>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</si>
  <si>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</si>
  <si>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</si>
  <si>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</si>
  <si>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</si>
  <si>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</si>
  <si>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</si>
  <si>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</si>
  <si>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</si>
  <si>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</si>
  <si>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</si>
  <si>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</si>
  <si>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</si>
  <si>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</si>
  <si>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</si>
  <si>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</si>
  <si>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</si>
  <si>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</si>
  <si>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</si>
  <si>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</si>
  <si>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</si>
  <si>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</si>
  <si>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</si>
  <si>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</si>
  <si>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</si>
  <si>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</si>
  <si>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</si>
  <si>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</si>
  <si>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</si>
  <si>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</si>
  <si>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</si>
  <si>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</si>
  <si>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</si>
  <si>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</si>
  <si>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</si>
  <si>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</si>
  <si>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</si>
  <si>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</si>
  <si>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</si>
  <si>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</si>
  <si>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</si>
  <si>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</si>
  <si>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</si>
  <si>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</si>
  <si>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</si>
  <si>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</si>
  <si>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</si>
  <si>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</si>
  <si>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</si>
  <si>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</si>
  <si>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</si>
  <si>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</si>
  <si>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</si>
  <si>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</si>
  <si>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</si>
  <si>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</si>
  <si>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</si>
  <si>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</si>
  <si>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</si>
  <si>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</si>
  <si>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</si>
  <si>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</si>
  <si>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</si>
  <si>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</si>
  <si>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</si>
  <si>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</si>
  <si>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</si>
  <si>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</si>
  <si>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</si>
  <si>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</si>
  <si>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</si>
  <si>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</si>
  <si>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</si>
  <si>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</si>
  <si>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</si>
  <si>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</si>
  <si>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</si>
  <si>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</si>
  <si>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</si>
  <si>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</si>
  <si>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</si>
  <si>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</si>
  <si>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</si>
  <si>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</si>
  <si>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</si>
  <si>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</si>
  <si>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</si>
  <si>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</si>
  <si>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</si>
  <si>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</si>
  <si>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</si>
  <si>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</si>
  <si>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</si>
  <si>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</si>
  <si>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</si>
  <si>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</si>
  <si>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</si>
  <si>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</si>
  <si>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</si>
  <si>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</si>
  <si>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</si>
  <si>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</si>
  <si>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</si>
  <si>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</si>
  <si>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</si>
  <si>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</si>
  <si>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</si>
  <si>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</si>
  <si>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</si>
  <si>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</si>
  <si>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</si>
  <si>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</si>
  <si>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</si>
  <si>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</si>
  <si>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</si>
  <si>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</si>
  <si>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</si>
  <si>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</si>
  <si>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</si>
  <si>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</si>
  <si>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</si>
  <si>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</si>
  <si>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</si>
  <si>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</si>
  <si>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</si>
  <si>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</si>
  <si>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</si>
  <si>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</si>
  <si>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</si>
  <si>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</si>
  <si>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</si>
  <si>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</si>
  <si>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</si>
  <si>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</si>
  <si>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</si>
  <si>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</si>
  <si>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</si>
  <si>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</si>
  <si>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</si>
  <si>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</si>
  <si>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</si>
  <si>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</si>
  <si>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</si>
  <si>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</si>
  <si>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</si>
  <si>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</si>
  <si>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</si>
  <si>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</si>
  <si>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</si>
  <si>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</si>
  <si>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</si>
  <si>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</si>
  <si>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</si>
  <si>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</si>
  <si>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</si>
  <si>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</si>
  <si>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</si>
  <si>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</si>
  <si>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</si>
  <si>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</si>
  <si>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</si>
  <si>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</si>
  <si>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</si>
  <si>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</si>
  <si>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</si>
  <si>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</si>
  <si>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</si>
  <si>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</si>
  <si>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</si>
  <si>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</si>
  <si>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</si>
  <si>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</si>
  <si>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</si>
  <si>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</si>
  <si>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</si>
  <si>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</si>
  <si>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</si>
  <si>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</si>
  <si>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</si>
  <si>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</si>
  <si>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</si>
  <si>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</si>
  <si>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</si>
  <si>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</si>
  <si>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</si>
  <si>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</si>
  <si>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</si>
  <si>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</si>
  <si>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</si>
  <si>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</si>
  <si>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</si>
  <si>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</si>
  <si>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</si>
  <si>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</si>
  <si>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</si>
  <si>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</si>
  <si>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</si>
  <si>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</si>
  <si>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</si>
  <si>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</si>
  <si>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</si>
  <si>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</si>
  <si>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</si>
  <si>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</si>
  <si>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</si>
  <si>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</si>
  <si>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</si>
  <si>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</si>
  <si>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</si>
  <si>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</si>
  <si>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</si>
  <si>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</si>
  <si>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</si>
  <si>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</si>
  <si>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</si>
  <si>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</si>
  <si>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</si>
  <si>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</si>
  <si>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</si>
  <si>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</si>
  <si>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</si>
  <si>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</si>
  <si>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</si>
  <si>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</si>
  <si>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</si>
  <si>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</si>
  <si>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</si>
  <si>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</si>
  <si>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</si>
  <si>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</si>
  <si>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</si>
  <si>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</si>
  <si>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</si>
  <si>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</si>
  <si>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</si>
  <si>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</si>
  <si>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</si>
  <si>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</si>
  <si>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</si>
  <si>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</si>
  <si>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</si>
  <si>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</si>
  <si>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</si>
  <si>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</si>
  <si>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</si>
  <si>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</si>
  <si>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</si>
  <si>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</si>
  <si>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</si>
  <si>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</si>
  <si>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</si>
  <si>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</si>
  <si>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</si>
  <si>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</si>
  <si>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</si>
  <si>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</si>
  <si>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</si>
  <si>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</si>
  <si>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</si>
  <si>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</si>
  <si>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</si>
  <si>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</si>
  <si>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</si>
  <si>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</si>
  <si>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</si>
  <si>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</si>
  <si>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</si>
  <si>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</si>
  <si>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</si>
  <si>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</si>
  <si>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</si>
  <si>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</si>
  <si>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</si>
  <si>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</si>
  <si>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</si>
  <si>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</si>
  <si>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</si>
  <si>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</si>
  <si>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</si>
  <si>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</si>
  <si>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</si>
  <si>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</si>
  <si>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</si>
  <si>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</si>
  <si>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</si>
  <si>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</si>
  <si>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</si>
  <si>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</si>
  <si>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</si>
  <si>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</si>
  <si>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</si>
  <si>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</si>
  <si>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</si>
  <si>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</si>
  <si>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</si>
  <si>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</si>
  <si>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</si>
  <si>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</si>
  <si>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</si>
  <si>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</si>
  <si>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</si>
  <si>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</si>
  <si>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</si>
  <si>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</si>
  <si>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</si>
  <si>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</si>
  <si>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</si>
  <si>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</si>
  <si>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</si>
  <si>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</si>
  <si>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</si>
  <si>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</si>
  <si>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</si>
  <si>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</si>
  <si>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</si>
  <si>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</si>
  <si>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</si>
  <si>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</si>
  <si>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</si>
  <si>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</si>
  <si>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</si>
  <si>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</si>
  <si>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</si>
  <si>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</si>
  <si>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</si>
  <si>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</si>
  <si>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</si>
  <si>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</si>
  <si>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</si>
  <si>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</si>
  <si>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</si>
  <si>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</si>
  <si>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</si>
  <si>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</si>
  <si>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</si>
  <si>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</si>
  <si>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</si>
  <si>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</si>
  <si>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</si>
  <si>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</si>
  <si>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</si>
  <si>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</si>
  <si>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</si>
  <si>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</si>
  <si>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</si>
  <si>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</si>
  <si>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</si>
  <si>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</si>
  <si>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</si>
  <si>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</si>
  <si>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</si>
  <si>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</si>
  <si>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</si>
  <si>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</si>
  <si>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</si>
  <si>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</si>
  <si>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</si>
  <si>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</si>
  <si>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</si>
  <si>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</si>
  <si>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</si>
  <si>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</si>
  <si>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</si>
  <si>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</si>
  <si>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</si>
  <si>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</si>
  <si>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</si>
  <si>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</si>
  <si>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</si>
  <si>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</si>
  <si>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</si>
  <si>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</si>
  <si>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</si>
  <si>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</si>
  <si>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</si>
  <si>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</si>
  <si>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</si>
  <si>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</si>
  <si>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</si>
  <si>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</si>
  <si>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</si>
  <si>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</si>
  <si>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</si>
  <si>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</si>
  <si>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</si>
  <si>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</si>
  <si>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</si>
  <si>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</si>
  <si>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</si>
  <si>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</si>
  <si>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</si>
  <si>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</si>
  <si>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</si>
  <si>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</si>
  <si>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</si>
  <si>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</si>
  <si>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</si>
  <si>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</si>
  <si>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</si>
  <si>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</si>
  <si>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</si>
  <si>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</si>
  <si>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</si>
  <si>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</si>
  <si>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</si>
  <si>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</si>
  <si>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</si>
  <si>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</si>
  <si>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</si>
  <si>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</si>
  <si>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</si>
  <si>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</si>
  <si>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</si>
  <si>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</si>
  <si>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</si>
  <si>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</si>
  <si>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</si>
  <si>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</si>
  <si>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</si>
  <si>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</si>
  <si>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</si>
  <si>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</si>
  <si>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</si>
  <si>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</si>
  <si>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</si>
  <si>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</si>
  <si>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</si>
  <si>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</si>
  <si>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</si>
  <si>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</si>
  <si>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</si>
  <si>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</si>
  <si>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</si>
  <si>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</si>
  <si>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</si>
  <si>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</si>
  <si>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</si>
  <si>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</si>
  <si>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</si>
  <si>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</si>
  <si>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</si>
  <si>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</si>
  <si>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</si>
  <si>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</si>
  <si>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</si>
  <si>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</si>
  <si>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</si>
  <si>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</si>
  <si>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</si>
  <si>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</si>
  <si>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</si>
  <si>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</si>
  <si>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</si>
  <si>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</si>
  <si>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</si>
  <si>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</si>
  <si>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</si>
  <si>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</si>
  <si>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</si>
  <si>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</si>
  <si>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</si>
  <si>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</si>
  <si>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</si>
  <si>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</si>
  <si>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</si>
  <si>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</si>
  <si>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</si>
  <si>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</si>
  <si>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</si>
  <si>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</si>
  <si>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</si>
  <si>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</si>
  <si>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</si>
  <si>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</si>
  <si>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</si>
  <si>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</si>
  <si>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</si>
  <si>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</si>
  <si>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</si>
  <si>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</si>
  <si>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</si>
  <si>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</si>
  <si>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</si>
  <si>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</si>
  <si>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</si>
  <si>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</si>
  <si>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</si>
  <si>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</si>
  <si>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</si>
  <si>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</si>
  <si>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</si>
  <si>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</si>
  <si>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</si>
  <si>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</si>
  <si>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</si>
  <si>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</si>
  <si>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</si>
  <si>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</si>
  <si>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</si>
  <si>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</si>
  <si>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</si>
  <si>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</si>
  <si>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</si>
  <si>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</si>
  <si>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</si>
  <si>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</si>
  <si>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</si>
  <si>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</si>
  <si>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</si>
  <si>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</si>
  <si>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</si>
  <si>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</si>
  <si>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</si>
  <si>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</si>
  <si>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</si>
  <si>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</si>
  <si>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</si>
  <si>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</si>
  <si>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</si>
  <si>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</si>
  <si>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</si>
  <si>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</si>
  <si>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</si>
  <si>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</si>
  <si>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</si>
  <si>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</si>
  <si>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</si>
  <si>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</si>
  <si>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</si>
  <si>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</si>
  <si>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</si>
  <si>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</si>
  <si>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</si>
  <si>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</si>
  <si>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</si>
  <si>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</si>
  <si>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</si>
  <si>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</si>
  <si>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</si>
  <si>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</si>
  <si>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</si>
  <si>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</si>
  <si>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</si>
  <si>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</si>
  <si>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</si>
  <si>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</si>
  <si>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</si>
  <si>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</si>
  <si>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</si>
  <si>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</si>
  <si>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</si>
  <si>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</si>
  <si>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</si>
  <si>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</si>
  <si>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</si>
  <si>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</si>
  <si>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</si>
  <si>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</si>
  <si>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</si>
  <si>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</si>
  <si>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</si>
  <si>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</si>
  <si>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</si>
  <si>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</si>
  <si>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</si>
  <si>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</si>
  <si>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</si>
  <si>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</si>
  <si>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</si>
  <si>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</si>
  <si>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</si>
  <si>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</si>
  <si>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</si>
  <si>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</si>
  <si>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</si>
  <si>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</si>
  <si>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</si>
  <si>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</si>
  <si>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</si>
  <si>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</si>
  <si>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</si>
  <si>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</si>
  <si>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</si>
  <si>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</si>
  <si>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</si>
  <si>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</si>
  <si>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</si>
  <si>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</si>
  <si>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</si>
  <si>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</si>
  <si>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</si>
  <si>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</si>
  <si>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</si>
  <si>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</si>
  <si>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</si>
  <si>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</si>
  <si>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</si>
  <si>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</si>
  <si>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</si>
  <si>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</si>
  <si>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</si>
  <si>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</si>
  <si>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</si>
  <si>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</si>
  <si>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</si>
  <si>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</si>
  <si>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</si>
  <si>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</si>
  <si>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</si>
  <si>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</si>
  <si>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</si>
  <si>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</si>
  <si>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</si>
  <si>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</si>
  <si>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</si>
  <si>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</si>
  <si>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</si>
  <si>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</si>
  <si>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</si>
  <si>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</si>
  <si>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</si>
  <si>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</si>
  <si>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</si>
  <si>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</si>
  <si>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</si>
  <si>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</si>
  <si>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</si>
  <si>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</si>
  <si>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</si>
  <si>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</si>
  <si>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</si>
  <si>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</si>
  <si>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</si>
  <si>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</si>
  <si>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</si>
  <si>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</si>
  <si>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</si>
  <si>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</si>
  <si>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</si>
  <si>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</si>
  <si>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</si>
  <si>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</si>
  <si>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</si>
  <si>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</si>
  <si>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</si>
  <si>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</si>
  <si>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</si>
  <si>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</si>
  <si>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</si>
  <si>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</si>
  <si>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</si>
  <si>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</si>
  <si>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</si>
  <si>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</si>
  <si>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</si>
  <si>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</si>
  <si>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</si>
  <si>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</si>
  <si>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</si>
  <si>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</si>
  <si>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</si>
  <si>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</si>
  <si>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</si>
  <si>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</si>
  <si>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</si>
  <si>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</si>
  <si>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</si>
  <si>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</si>
  <si>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</si>
  <si>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</si>
  <si>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</si>
  <si>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</si>
  <si>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</si>
  <si>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</si>
  <si>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</si>
  <si>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</si>
  <si>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</si>
  <si>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</si>
  <si>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</si>
  <si>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</si>
  <si>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</si>
  <si>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</si>
  <si>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</si>
  <si>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</si>
  <si>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</si>
  <si>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</si>
  <si>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</si>
  <si>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</si>
  <si>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</si>
  <si>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</si>
  <si>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</si>
  <si>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</si>
  <si>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</si>
  <si>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</si>
  <si>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</si>
  <si>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</si>
  <si>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</si>
  <si>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</si>
  <si>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</si>
  <si>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</si>
  <si>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</si>
  <si>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</si>
  <si>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</si>
  <si>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</si>
  <si>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</si>
  <si>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</si>
  <si>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</si>
  <si>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</si>
  <si>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</si>
  <si>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</si>
  <si>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</si>
  <si>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</si>
  <si>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</si>
  <si>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</si>
  <si>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</si>
  <si>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</si>
  <si>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</si>
  <si>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</si>
  <si>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</si>
  <si>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</si>
  <si>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</si>
  <si>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</si>
  <si>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</si>
  <si>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</si>
  <si>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</si>
  <si>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</si>
  <si>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</si>
  <si>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</si>
  <si>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</si>
  <si>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</si>
  <si>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</si>
  <si>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</si>
  <si>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</si>
  <si>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</si>
  <si>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</si>
  <si>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</si>
  <si>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</si>
  <si>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</si>
  <si>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</si>
  <si>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</si>
  <si>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</si>
  <si>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</si>
  <si>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</si>
  <si>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</si>
  <si>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</si>
  <si>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</si>
  <si>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</si>
  <si>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</si>
  <si>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</si>
  <si>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</si>
  <si>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</si>
  <si>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</si>
  <si>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</si>
  <si>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</si>
  <si>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</si>
  <si>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</si>
  <si>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</si>
  <si>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</si>
  <si>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</si>
  <si>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</si>
  <si>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</si>
  <si>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</si>
  <si>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</si>
  <si>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</si>
  <si>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</si>
  <si>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</si>
  <si>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</si>
  <si>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</si>
  <si>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</si>
  <si>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</si>
  <si>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</si>
  <si>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</si>
  <si>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</si>
  <si>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</si>
  <si>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</si>
  <si>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</si>
  <si>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</si>
  <si>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</si>
  <si>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</si>
  <si>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</si>
  <si>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</si>
  <si>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</si>
  <si>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</si>
  <si>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</si>
  <si>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</si>
  <si>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</si>
  <si>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</si>
  <si>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</si>
  <si>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</si>
  <si>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</si>
  <si>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</si>
  <si>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</si>
  <si>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</si>
  <si>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</si>
  <si>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</si>
  <si>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</si>
  <si>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</si>
  <si>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</si>
  <si>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</si>
  <si>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</si>
  <si>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</si>
  <si>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</si>
  <si>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</si>
  <si>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</si>
  <si>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</si>
  <si>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</si>
  <si>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</si>
  <si>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</si>
  <si>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</si>
  <si>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</si>
  <si>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</si>
  <si>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</si>
  <si>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</si>
  <si>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</si>
  <si>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</si>
  <si>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</si>
  <si>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</si>
  <si>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</si>
  <si>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</si>
  <si>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</si>
  <si>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</si>
  <si>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</si>
  <si>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</si>
  <si>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</si>
  <si>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</si>
  <si>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</si>
  <si>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</si>
  <si>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</si>
  <si>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</si>
  <si>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</si>
  <si>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</si>
  <si>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</si>
  <si>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</si>
  <si>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</si>
  <si>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</si>
  <si>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</si>
  <si>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</si>
  <si>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</si>
  <si>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</si>
  <si>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</si>
  <si>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</si>
  <si>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</si>
  <si>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</si>
  <si>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</si>
  <si>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</si>
  <si>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</si>
  <si>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</si>
  <si>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</si>
  <si>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</si>
  <si>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</si>
  <si>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</si>
  <si>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</si>
  <si>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</si>
  <si>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</si>
  <si>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</si>
  <si>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</si>
  <si>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</si>
  <si>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</si>
  <si>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</si>
  <si>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</si>
  <si>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</si>
  <si>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</si>
  <si>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</si>
  <si>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</si>
  <si>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</si>
  <si>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</si>
  <si>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</si>
  <si>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</si>
  <si>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</si>
  <si>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</si>
  <si>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</si>
  <si>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</si>
  <si>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</si>
  <si>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</si>
  <si>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</si>
  <si>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</si>
  <si>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</si>
  <si>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</si>
  <si>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</si>
  <si>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</si>
  <si>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</si>
  <si>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</si>
  <si>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</si>
  <si>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</si>
  <si>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</si>
  <si>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</si>
  <si>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</si>
  <si>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</si>
  <si>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</si>
  <si>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</si>
  <si>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</si>
  <si>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</si>
  <si>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</si>
  <si>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</si>
  <si>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</si>
  <si>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</si>
  <si>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</si>
  <si>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</si>
  <si>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</si>
  <si>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</si>
  <si>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</si>
  <si>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</si>
  <si>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</si>
  <si>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</si>
  <si>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</si>
  <si>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</si>
  <si>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</si>
  <si>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</si>
  <si>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</si>
  <si>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</si>
  <si>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</si>
  <si>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</si>
  <si>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</si>
  <si>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</si>
  <si>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</si>
  <si>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</si>
  <si>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</si>
  <si>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</si>
  <si>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</si>
  <si>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</si>
  <si>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</si>
  <si>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</si>
  <si>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</si>
  <si>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</si>
  <si>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</si>
  <si>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</si>
  <si>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</si>
  <si>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</si>
  <si>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</si>
  <si>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</si>
  <si>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</si>
  <si>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</si>
  <si>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</si>
  <si>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</si>
  <si>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</si>
  <si>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</si>
  <si>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</si>
  <si>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</si>
  <si>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</si>
  <si>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</si>
  <si>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</si>
  <si>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</si>
  <si>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</si>
  <si>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</si>
  <si>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</si>
  <si>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</si>
  <si>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</si>
  <si>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</si>
  <si>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</si>
  <si>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</si>
  <si>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</si>
  <si>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</si>
  <si>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</si>
  <si>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</si>
  <si>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</si>
  <si>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</si>
  <si>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</si>
  <si>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</si>
  <si>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</si>
  <si>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</si>
  <si>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</si>
  <si>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</si>
  <si>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</si>
  <si>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</si>
  <si>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</si>
  <si>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</si>
  <si>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</si>
  <si>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</si>
  <si>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</si>
  <si>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</si>
  <si>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</si>
  <si>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</si>
  <si>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</si>
  <si>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</si>
  <si>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</si>
  <si>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</si>
  <si>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</si>
  <si>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</si>
  <si>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</si>
  <si>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</si>
  <si>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</si>
  <si>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</si>
  <si>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</si>
  <si>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</si>
  <si>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</si>
  <si>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</si>
  <si>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</si>
  <si>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</si>
  <si>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</si>
  <si>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</si>
  <si>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</si>
  <si>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</si>
  <si>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</si>
  <si>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</si>
  <si>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</si>
  <si>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</si>
  <si>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</si>
  <si>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</si>
  <si>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</si>
  <si>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</si>
  <si>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</si>
  <si>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</si>
  <si>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</si>
  <si>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</si>
  <si>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</si>
  <si>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</si>
  <si>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</si>
  <si>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</si>
  <si>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</si>
  <si>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</si>
  <si>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</si>
  <si>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</si>
  <si>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</si>
  <si>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</si>
  <si>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</si>
  <si>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</si>
  <si>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</si>
  <si>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</si>
  <si>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</si>
  <si>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</si>
  <si>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</si>
  <si>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</si>
  <si>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</si>
  <si>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</si>
  <si>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</si>
  <si>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</si>
  <si>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</si>
  <si>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</si>
  <si>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</si>
  <si>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</si>
  <si>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</si>
  <si>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</si>
  <si>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</si>
  <si>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</si>
  <si>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</si>
  <si>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</si>
  <si>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</si>
  <si>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</si>
  <si>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</si>
  <si>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</si>
  <si>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</si>
  <si>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</si>
  <si>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</si>
  <si>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</si>
  <si>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</si>
  <si>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</si>
  <si>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</si>
  <si>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</si>
  <si>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</si>
  <si>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</si>
  <si>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</si>
  <si>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</si>
  <si>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</si>
  <si>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</si>
  <si>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</si>
  <si>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</si>
  <si>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</si>
  <si>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</si>
  <si>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</si>
  <si>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</si>
  <si>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</si>
  <si>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</si>
  <si>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</si>
  <si>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</si>
  <si>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</si>
  <si>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</si>
  <si>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</si>
  <si>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</si>
  <si>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</si>
  <si>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</si>
  <si>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</si>
  <si>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</si>
  <si>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</si>
  <si>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</si>
  <si>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</si>
  <si>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</si>
  <si>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</si>
  <si>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</si>
  <si>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</si>
  <si>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</si>
  <si>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</si>
  <si>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</si>
  <si>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</si>
  <si>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</si>
  <si>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</si>
  <si>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</si>
  <si>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</si>
  <si>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</si>
  <si>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</si>
  <si>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</si>
  <si>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</si>
  <si>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</si>
  <si>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</si>
  <si>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</si>
  <si>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</si>
  <si>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</si>
  <si>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</si>
  <si>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</si>
  <si>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</si>
  <si>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</si>
  <si>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</si>
  <si>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</si>
  <si>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</si>
  <si>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</si>
  <si>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</si>
  <si>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</si>
  <si>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</si>
  <si>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</si>
  <si>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</si>
  <si>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</si>
  <si>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</si>
  <si>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</si>
  <si>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</si>
  <si>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</si>
  <si>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</si>
  <si>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</si>
  <si>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</si>
  <si>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</si>
  <si>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</si>
  <si>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</si>
  <si>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</si>
  <si>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</si>
  <si>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</si>
  <si>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</si>
  <si>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</si>
  <si>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</si>
  <si>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</si>
  <si>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</si>
  <si>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</si>
  <si>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</si>
  <si>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</si>
  <si>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</si>
  <si>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</si>
  <si>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</si>
  <si>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</si>
  <si>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</si>
  <si>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</si>
  <si>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</si>
  <si>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</si>
  <si>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</si>
  <si>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</si>
  <si>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</si>
  <si>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</si>
  <si>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</si>
  <si>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</si>
  <si>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</si>
  <si>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</si>
  <si>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</si>
  <si>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</si>
  <si>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</si>
  <si>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</si>
  <si>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</si>
  <si>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</si>
  <si>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</si>
  <si>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</si>
  <si>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</si>
  <si>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</si>
  <si>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</si>
  <si>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</si>
  <si>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</si>
  <si>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</si>
  <si>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</si>
  <si>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</si>
  <si>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</si>
  <si>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</si>
  <si>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</si>
  <si>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</si>
  <si>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</si>
  <si>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</si>
  <si>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</si>
  <si>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</si>
  <si>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</si>
  <si>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</si>
  <si>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</si>
  <si>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</si>
  <si>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</si>
  <si>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</si>
  <si>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</si>
  <si>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</si>
  <si>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</si>
  <si>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</si>
  <si>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</si>
  <si>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</si>
  <si>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</si>
  <si>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</si>
  <si>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</si>
  <si>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</si>
  <si>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</si>
  <si>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</si>
  <si>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</si>
  <si>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</si>
  <si>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</si>
  <si>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</si>
  <si>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</si>
  <si>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</si>
  <si>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</si>
  <si>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</si>
  <si>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</si>
  <si>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</si>
  <si>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</si>
  <si>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</si>
  <si>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</si>
  <si>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</si>
  <si>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</si>
  <si>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</si>
  <si>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</si>
  <si>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</si>
  <si>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</si>
  <si>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</si>
  <si>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</si>
  <si>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</si>
  <si>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</si>
  <si>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</si>
  <si>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</si>
  <si>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</si>
  <si>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</si>
  <si>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</si>
  <si>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</si>
  <si>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</si>
  <si>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</si>
  <si>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</si>
  <si>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</si>
  <si>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</si>
  <si>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</si>
  <si>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</si>
  <si>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</si>
  <si>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</si>
  <si>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</si>
  <si>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</si>
  <si>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</si>
  <si>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</si>
  <si>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</si>
  <si>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</si>
  <si>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</si>
  <si>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</si>
  <si>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</si>
  <si>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</si>
  <si>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</si>
  <si>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</si>
  <si>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</si>
  <si>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</si>
  <si>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</si>
  <si>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</si>
  <si>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</si>
  <si>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</si>
  <si>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</si>
  <si>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</si>
  <si>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</si>
  <si>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</si>
  <si>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</si>
  <si>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</si>
  <si>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</si>
  <si>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</si>
  <si>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</si>
  <si>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</si>
  <si>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</si>
  <si>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</si>
  <si>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</si>
  <si>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</si>
  <si>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</si>
  <si>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</si>
  <si>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</si>
  <si>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</si>
  <si>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</si>
  <si>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</si>
  <si>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</si>
  <si>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</si>
  <si>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</si>
  <si>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</si>
  <si>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</si>
  <si>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</si>
  <si>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</si>
  <si>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</si>
  <si>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</si>
  <si>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</si>
  <si>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</si>
  <si>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</si>
  <si>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</si>
  <si>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</si>
  <si>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</si>
  <si>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</si>
  <si>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</si>
  <si>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</si>
  <si>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</si>
  <si>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</si>
  <si>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</si>
  <si>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</si>
  <si>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</si>
  <si>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</si>
  <si>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</si>
  <si>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</si>
  <si>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</si>
  <si>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</si>
  <si>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</si>
  <si>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</si>
  <si>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</si>
  <si>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</si>
  <si>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</si>
  <si>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</si>
  <si>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</si>
  <si>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</si>
  <si>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</si>
  <si>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</si>
  <si>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</si>
  <si>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</si>
  <si>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</si>
  <si>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</si>
  <si>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</si>
  <si>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</si>
  <si>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</si>
  <si>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</si>
  <si>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</si>
  <si>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</si>
  <si>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</si>
  <si>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</si>
  <si>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</si>
  <si>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</si>
  <si>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</si>
  <si>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</si>
  <si>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</si>
  <si>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</si>
  <si>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</si>
  <si>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</si>
  <si>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</si>
  <si>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</si>
  <si>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</si>
  <si>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</si>
  <si>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</si>
  <si>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</si>
  <si>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</si>
  <si>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</si>
  <si>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</si>
  <si>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</si>
  <si>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</si>
  <si>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</si>
  <si>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</si>
  <si>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</si>
  <si>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</si>
  <si>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</si>
  <si>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</si>
  <si>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</si>
  <si>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</si>
  <si>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</si>
  <si>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</si>
  <si>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</si>
  <si>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</si>
  <si>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</si>
  <si>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</si>
  <si>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</si>
  <si>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</si>
  <si>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</si>
  <si>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</si>
  <si>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</si>
  <si>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</si>
  <si>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</si>
  <si>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</si>
  <si>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</si>
  <si>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</si>
  <si>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</si>
  <si>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</si>
  <si>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</si>
  <si>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</si>
  <si>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</si>
  <si>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</si>
  <si>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</si>
  <si>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</si>
  <si>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</si>
  <si>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</si>
  <si>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</si>
  <si>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</si>
  <si>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</si>
  <si>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</si>
  <si>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</si>
  <si>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</si>
  <si>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</si>
  <si>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</si>
  <si>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</si>
  <si>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</si>
  <si>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</si>
  <si>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</si>
  <si>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</si>
  <si>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</si>
  <si>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</si>
  <si>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</si>
  <si>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</si>
  <si>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</si>
  <si>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</si>
  <si>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</si>
  <si>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</si>
  <si>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</si>
  <si>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</si>
  <si>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</si>
  <si>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</si>
  <si>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</si>
  <si>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</si>
  <si>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</si>
  <si>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</si>
  <si>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</si>
  <si>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</si>
  <si>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</si>
  <si>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</si>
  <si>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</si>
  <si>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</si>
  <si>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</si>
  <si>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</si>
  <si>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</si>
  <si>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</si>
  <si>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</si>
  <si>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</si>
  <si>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</si>
  <si>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</si>
  <si>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</si>
  <si>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</si>
  <si>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</si>
  <si>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</si>
  <si>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</si>
  <si>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</si>
  <si>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</si>
  <si>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</si>
  <si>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</si>
  <si>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</si>
  <si>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</si>
  <si>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</si>
  <si>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</si>
  <si>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</si>
  <si>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</si>
  <si>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</si>
  <si>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</si>
  <si>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</si>
  <si>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</si>
  <si>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</si>
  <si>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</si>
  <si>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</si>
  <si>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</si>
  <si>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</si>
  <si>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</si>
  <si>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</si>
  <si>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</si>
  <si>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</si>
  <si>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</si>
  <si>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</si>
  <si>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</si>
  <si>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</si>
  <si>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</si>
  <si>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</si>
  <si>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</si>
  <si>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</si>
  <si>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</si>
  <si>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</si>
  <si>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</si>
  <si>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</si>
  <si>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</si>
  <si>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</si>
  <si>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</si>
  <si>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</si>
  <si>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</si>
  <si>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</si>
  <si>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</si>
  <si>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</si>
  <si>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</si>
  <si>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</si>
  <si>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</si>
  <si>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</si>
  <si>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</si>
  <si>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</si>
  <si>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</si>
  <si>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</si>
  <si>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</si>
  <si>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</si>
  <si>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</si>
  <si>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</si>
  <si>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</si>
  <si>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</si>
  <si>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</si>
  <si>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</si>
  <si>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</si>
  <si>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</si>
  <si>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</si>
  <si>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</si>
  <si>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</si>
  <si>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</si>
  <si>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</si>
  <si>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</si>
  <si>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</si>
  <si>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</si>
  <si>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</si>
  <si>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</si>
  <si>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</si>
  <si>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</si>
  <si>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</si>
  <si>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</si>
  <si>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</si>
  <si>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</si>
  <si>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</si>
  <si>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</si>
  <si>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</si>
  <si>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</si>
  <si>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</si>
  <si>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</si>
  <si>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</si>
  <si>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</si>
  <si>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</si>
  <si>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</si>
  <si>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</si>
  <si>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</si>
  <si>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</si>
  <si>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</si>
  <si>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</si>
  <si>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</si>
  <si>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</si>
  <si>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</si>
  <si>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</si>
  <si>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</si>
  <si>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</si>
  <si>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</si>
  <si>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</si>
  <si>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</si>
  <si>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</si>
  <si>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</si>
  <si>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</si>
  <si>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</si>
  <si>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</si>
  <si>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</si>
  <si>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</si>
  <si>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</si>
  <si>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</si>
  <si>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</si>
  <si>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</si>
  <si>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</si>
  <si>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</si>
  <si>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</si>
  <si>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</si>
  <si>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</si>
  <si>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</si>
  <si>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</si>
  <si>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</si>
  <si>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</si>
  <si>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</si>
  <si>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</si>
  <si>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</si>
  <si>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</si>
  <si>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</si>
  <si>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</si>
  <si>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</si>
  <si>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</si>
  <si>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</si>
  <si>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</si>
  <si>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</si>
  <si>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</si>
  <si>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</si>
  <si>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</si>
  <si>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</si>
  <si>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</si>
  <si>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</si>
  <si>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</si>
  <si>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</si>
  <si>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</si>
  <si>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</si>
  <si>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</si>
  <si>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</si>
  <si>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</si>
  <si>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</si>
  <si>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</si>
  <si>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</si>
  <si>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</si>
  <si>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</si>
  <si>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</si>
  <si>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</si>
  <si>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</si>
  <si>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</si>
  <si>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</si>
  <si>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</si>
  <si>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</si>
  <si>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</si>
  <si>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</si>
  <si>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</si>
  <si>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</si>
  <si>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</si>
  <si>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</si>
  <si>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</si>
  <si>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</si>
  <si>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</si>
  <si>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</si>
  <si>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</si>
  <si>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</si>
  <si>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</si>
  <si>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</si>
  <si>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</si>
  <si>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</si>
  <si>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</si>
  <si>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</si>
  <si>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</si>
  <si>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</si>
  <si>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</si>
  <si>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</si>
  <si>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</si>
  <si>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</si>
  <si>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</si>
  <si>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</si>
  <si>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</si>
  <si>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</si>
  <si>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</si>
  <si>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</si>
  <si>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</si>
  <si>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</si>
  <si>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</si>
  <si>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</si>
  <si>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</si>
  <si>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</si>
  <si>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</si>
  <si>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</si>
  <si>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</si>
  <si>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</si>
  <si>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</si>
  <si>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</si>
  <si>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</si>
  <si>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</si>
  <si>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</si>
  <si>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</si>
  <si>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</si>
  <si>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</si>
  <si>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</si>
  <si>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</si>
  <si>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</si>
  <si>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</si>
  <si>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</si>
  <si>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</si>
  <si>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</si>
  <si>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</si>
  <si>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</si>
  <si>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</si>
  <si>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</si>
  <si>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</si>
  <si>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</si>
  <si>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</si>
  <si>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</si>
  <si>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</si>
  <si>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</si>
  <si>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</si>
  <si>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</si>
  <si>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</si>
  <si>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</si>
  <si>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</si>
  <si>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</si>
  <si>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</si>
  <si>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</si>
  <si>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</si>
  <si>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</si>
  <si>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</si>
  <si>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</si>
  <si>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</si>
  <si>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</si>
  <si>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</si>
  <si>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</si>
  <si>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</si>
  <si>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</si>
  <si>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</si>
  <si>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</si>
  <si>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</si>
  <si>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</si>
  <si>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</si>
  <si>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</si>
  <si>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</si>
  <si>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</si>
  <si>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</si>
  <si>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</si>
  <si>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</si>
  <si>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</si>
  <si>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</si>
  <si>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</si>
  <si>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</si>
  <si>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</si>
  <si>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</si>
  <si>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</si>
  <si>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</si>
  <si>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</si>
  <si>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</si>
  <si>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</si>
  <si>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</si>
  <si>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</si>
  <si>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</si>
  <si>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</si>
  <si>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</si>
  <si>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</si>
  <si>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</si>
  <si>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</si>
  <si>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</si>
  <si>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</si>
  <si>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</si>
  <si>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</si>
  <si>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</si>
  <si>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</si>
  <si>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</si>
  <si>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</si>
  <si>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</si>
  <si>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</si>
  <si>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</si>
  <si>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</si>
  <si>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</si>
  <si>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</si>
  <si>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</si>
  <si>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</si>
  <si>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</si>
  <si>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</si>
  <si>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</si>
  <si>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</si>
  <si>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</si>
  <si>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</si>
  <si>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</si>
  <si>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</si>
  <si>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</si>
  <si>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</si>
  <si>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</si>
  <si>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</si>
  <si>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</si>
  <si>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</si>
  <si>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</si>
  <si>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</si>
  <si>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</si>
  <si>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</si>
  <si>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</si>
  <si>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</si>
  <si>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</si>
  <si>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</si>
  <si>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</si>
  <si>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</si>
  <si>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</si>
  <si>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</si>
  <si>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</si>
  <si>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</si>
  <si>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</si>
  <si>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</si>
  <si>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</si>
  <si>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</si>
  <si>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</si>
  <si>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</si>
  <si>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</si>
  <si>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</si>
  <si>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</si>
  <si>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</si>
  <si>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</si>
  <si>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</si>
  <si>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</si>
  <si>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</si>
  <si>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</si>
  <si>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</si>
  <si>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</si>
  <si>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</si>
  <si>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</si>
  <si>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</si>
  <si>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</si>
  <si>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</si>
  <si>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</si>
  <si>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</si>
  <si>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</si>
  <si>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</si>
  <si>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</si>
  <si>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</si>
  <si>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</si>
  <si>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</si>
  <si>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</si>
  <si>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</si>
  <si>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</si>
  <si>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</si>
  <si>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</si>
  <si>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</si>
  <si>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</si>
  <si>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</si>
  <si>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</si>
  <si>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</si>
  <si>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</si>
  <si>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</si>
  <si>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</si>
  <si>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</si>
  <si>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</si>
  <si>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</si>
  <si>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</si>
  <si>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</si>
  <si>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</si>
  <si>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</si>
  <si>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</si>
  <si>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</si>
  <si>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</si>
  <si>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</si>
  <si>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</si>
  <si>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</si>
  <si>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</si>
  <si>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</si>
  <si>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</si>
  <si>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</si>
  <si>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</si>
  <si>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</si>
  <si>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</si>
  <si>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</si>
  <si>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</si>
  <si>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</si>
  <si>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</si>
  <si>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</si>
  <si>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</si>
  <si>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</si>
  <si>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</si>
  <si>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</si>
  <si>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</si>
  <si>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</si>
  <si>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</si>
  <si>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</si>
  <si>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</si>
  <si>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</si>
  <si>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</si>
  <si>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</si>
  <si>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</si>
  <si>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</si>
  <si>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</si>
  <si>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</si>
  <si>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</si>
  <si>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</si>
  <si>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</si>
  <si>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</si>
  <si>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</si>
  <si>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</si>
  <si>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</si>
  <si>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</si>
  <si>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</si>
  <si>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</si>
  <si>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</si>
  <si>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</si>
  <si>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</si>
  <si>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</si>
  <si>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</si>
  <si>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</si>
  <si>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</si>
  <si>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</si>
  <si>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</si>
  <si>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</si>
  <si>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</si>
  <si>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</si>
  <si>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</si>
  <si>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</si>
  <si>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</si>
  <si>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</si>
  <si>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</si>
  <si>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</si>
  <si>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</si>
  <si>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</si>
  <si>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</si>
  <si>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</si>
  <si>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</si>
  <si>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</si>
  <si>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</si>
  <si>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</si>
  <si>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</si>
  <si>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</si>
  <si>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</si>
  <si>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</si>
  <si>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</si>
  <si>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</si>
  <si>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</si>
  <si>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</si>
  <si>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</si>
  <si>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</si>
  <si>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</si>
  <si>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</si>
  <si>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</si>
  <si>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</si>
  <si>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</si>
  <si>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</si>
  <si>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</si>
  <si>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</si>
  <si>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</si>
  <si>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</si>
  <si>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</si>
  <si>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</si>
  <si>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</si>
  <si>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</si>
  <si>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</si>
  <si>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</si>
  <si>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</si>
  <si>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</si>
  <si>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</si>
  <si>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</si>
  <si>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</si>
  <si>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</si>
  <si>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</si>
  <si>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</si>
  <si>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</si>
  <si>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</si>
  <si>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</si>
  <si>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</si>
  <si>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</si>
  <si>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</si>
  <si>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</si>
  <si>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</si>
  <si>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</si>
  <si>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</si>
  <si>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</si>
  <si>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</si>
  <si>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</si>
  <si>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</si>
  <si>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</si>
  <si>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</si>
  <si>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</si>
  <si>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</si>
  <si>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</si>
  <si>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</si>
  <si>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</si>
  <si>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</si>
  <si>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</si>
  <si>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</si>
  <si>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</si>
  <si>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</si>
  <si>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</si>
  <si>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</si>
  <si>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</si>
  <si>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</si>
  <si>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</si>
  <si>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</si>
  <si>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</si>
  <si>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</si>
  <si>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</si>
  <si>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</si>
  <si>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</si>
  <si>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</si>
  <si>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</si>
  <si>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</si>
  <si>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</si>
  <si>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</si>
  <si>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</si>
  <si>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</si>
  <si>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</si>
  <si>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</si>
  <si>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</si>
  <si>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</si>
  <si>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</si>
  <si>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</si>
  <si>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</si>
  <si>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</si>
  <si>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</si>
  <si>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</si>
  <si>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</si>
  <si>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</si>
  <si>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</si>
  <si>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</si>
  <si>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</si>
  <si>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</si>
  <si>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</si>
  <si>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</si>
  <si>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</si>
  <si>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</si>
  <si>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</si>
  <si>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</si>
  <si>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</si>
  <si>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</si>
  <si>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</si>
  <si>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</si>
  <si>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</si>
  <si>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</si>
  <si>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</si>
  <si>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</si>
  <si>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</si>
  <si>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</si>
  <si>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</si>
  <si>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</si>
  <si>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</si>
  <si>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</si>
  <si>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</si>
  <si>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</si>
  <si>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</si>
  <si>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</si>
  <si>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</si>
  <si>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</si>
  <si>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</si>
  <si>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</si>
  <si>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</si>
  <si>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</si>
  <si>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</si>
  <si>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</si>
  <si>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</si>
  <si>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</si>
  <si>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</si>
  <si>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</si>
  <si>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</si>
  <si>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</si>
  <si>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</si>
  <si>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</si>
  <si>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</si>
  <si>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</si>
  <si>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</si>
  <si>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</si>
  <si>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</si>
  <si>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</si>
  <si>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</si>
  <si>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</si>
  <si>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</si>
  <si>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</si>
  <si>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</si>
  <si>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</si>
  <si>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</si>
  <si>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</si>
  <si>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</si>
  <si>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</si>
  <si>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</si>
  <si>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</si>
  <si>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</si>
  <si>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</si>
  <si>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</si>
  <si>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</si>
  <si>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</si>
  <si>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</si>
  <si>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</si>
  <si>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</si>
  <si>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</si>
  <si>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</si>
  <si>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</si>
  <si>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</si>
  <si>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</si>
  <si>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</si>
  <si>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</si>
  <si>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</si>
  <si>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</si>
  <si>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</si>
  <si>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</si>
  <si>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</si>
  <si>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</si>
  <si>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</si>
  <si>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</si>
  <si>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</si>
  <si>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</si>
  <si>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</si>
  <si>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</si>
  <si>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</si>
  <si>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</si>
  <si>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</si>
  <si>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</si>
  <si>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</si>
  <si>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</si>
  <si>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</si>
  <si>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</si>
  <si>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</si>
  <si>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</si>
  <si>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</si>
  <si>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</si>
  <si>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</si>
  <si>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</si>
  <si>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</si>
  <si>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</si>
  <si>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</si>
  <si>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</si>
  <si>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</si>
  <si>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</si>
  <si>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</si>
  <si>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</si>
  <si>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</si>
  <si>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</si>
  <si>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</si>
  <si>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</si>
  <si>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</si>
  <si>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</si>
  <si>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</si>
  <si>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</si>
  <si>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</si>
  <si>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</si>
  <si>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</si>
  <si>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</si>
  <si>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</si>
  <si>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</si>
  <si>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</si>
  <si>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</si>
  <si>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</si>
  <si>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</si>
  <si>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</si>
  <si>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</si>
  <si>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</si>
  <si>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</si>
  <si>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</si>
  <si>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</si>
  <si>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</si>
  <si>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</si>
  <si>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</si>
  <si>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</si>
  <si>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</si>
  <si>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</si>
  <si>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</si>
  <si>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</si>
  <si>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</si>
  <si>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</si>
  <si>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</si>
  <si>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</si>
  <si>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</si>
  <si>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</si>
  <si>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</si>
  <si>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</si>
  <si>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</si>
  <si>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</si>
  <si>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</si>
  <si>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</si>
  <si>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</si>
  <si>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</si>
  <si>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</si>
  <si>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</si>
  <si>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</si>
  <si>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</si>
  <si>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</si>
  <si>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</si>
  <si>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</si>
  <si>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</si>
  <si>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</si>
  <si>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</si>
  <si>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</si>
  <si>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</si>
  <si>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</si>
  <si>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</si>
  <si>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</si>
  <si>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</si>
  <si>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</si>
  <si>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</si>
  <si>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</si>
  <si>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</si>
  <si>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</si>
  <si>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</si>
  <si>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</si>
  <si>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</si>
  <si>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</si>
  <si>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</si>
  <si>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</si>
  <si>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</si>
  <si>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</si>
  <si>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</si>
  <si>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</si>
  <si>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</si>
  <si>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</si>
  <si>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</si>
  <si>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</si>
  <si>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</si>
  <si>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</si>
  <si>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</si>
  <si>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</si>
  <si>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</si>
  <si>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</si>
  <si>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</si>
  <si>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</si>
  <si>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</si>
  <si>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</si>
  <si>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</si>
  <si>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</si>
  <si>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</si>
  <si>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</si>
  <si>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</si>
  <si>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</si>
  <si>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</si>
  <si>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</si>
  <si>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</si>
  <si>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</si>
  <si>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</si>
  <si>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</si>
  <si>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</si>
  <si>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</si>
  <si>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</si>
  <si>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</si>
  <si>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</si>
  <si>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</si>
  <si>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</si>
  <si>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</si>
  <si>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</si>
  <si>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</si>
  <si>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</si>
  <si>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</si>
  <si>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</si>
  <si>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</si>
  <si>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</si>
  <si>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</si>
  <si>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</si>
  <si>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</si>
  <si>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</si>
  <si>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</si>
  <si>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</si>
  <si>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</si>
  <si>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</si>
  <si>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</si>
  <si>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</si>
  <si>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</si>
  <si>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</si>
  <si>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</si>
  <si>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</si>
  <si>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</si>
  <si>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</si>
  <si>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</si>
  <si>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</si>
  <si>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</si>
  <si>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</si>
  <si>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</si>
  <si>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</si>
  <si>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</si>
  <si>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</si>
  <si>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</si>
  <si>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</si>
  <si>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</si>
  <si>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</si>
  <si>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</si>
  <si>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</si>
  <si>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</si>
  <si>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</si>
  <si>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</si>
  <si>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</si>
  <si>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</si>
  <si>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</si>
  <si>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</si>
  <si>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</si>
  <si>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</si>
  <si>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</si>
  <si>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</si>
  <si>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</si>
  <si>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</si>
  <si>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</si>
  <si>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</si>
  <si>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</si>
  <si>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</si>
  <si>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</si>
  <si>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</si>
  <si>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</si>
  <si>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</si>
  <si>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</si>
  <si>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</si>
  <si>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</si>
  <si>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</si>
  <si>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</si>
  <si>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</si>
  <si>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</si>
  <si>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</si>
  <si>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</si>
  <si>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</si>
  <si>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</si>
  <si>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</si>
  <si>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</si>
  <si>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</si>
  <si>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</si>
  <si>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</si>
  <si>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</si>
  <si>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</si>
  <si>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</si>
  <si>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</si>
  <si>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</si>
  <si>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</si>
  <si>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</si>
  <si>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</si>
  <si>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</si>
  <si>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</si>
  <si>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</si>
  <si>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</si>
  <si>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</si>
  <si>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</si>
  <si>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</si>
  <si>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</si>
  <si>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</si>
  <si>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</si>
  <si>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</si>
  <si>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</si>
  <si>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</si>
  <si>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</si>
  <si>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</si>
  <si>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</si>
  <si>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</si>
  <si>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</si>
  <si>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</si>
  <si>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</si>
  <si>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</si>
  <si>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</si>
  <si>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</si>
  <si>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</si>
  <si>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</si>
  <si>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</si>
  <si>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</si>
  <si>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</si>
  <si>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</si>
  <si>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</si>
  <si>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</si>
  <si>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</si>
  <si>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</si>
  <si>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</si>
  <si>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</si>
  <si>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</si>
  <si>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</si>
  <si>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</si>
  <si>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</si>
  <si>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</si>
  <si>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</si>
  <si>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</si>
  <si>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</si>
  <si>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</si>
  <si>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</si>
  <si>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</si>
  <si>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</si>
  <si>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</si>
  <si>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</si>
  <si>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</si>
  <si>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</si>
  <si>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</si>
  <si>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</si>
  <si>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</si>
  <si>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</si>
  <si>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</si>
  <si>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</si>
  <si>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</si>
  <si>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</si>
  <si>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</si>
  <si>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</si>
  <si>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</si>
  <si>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</si>
  <si>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</si>
  <si>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</si>
  <si>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</si>
  <si>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</si>
  <si>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</si>
  <si>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</si>
  <si>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</si>
  <si>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</si>
  <si>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</si>
  <si>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</si>
  <si>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</si>
  <si>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</si>
  <si>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</si>
  <si>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</si>
  <si>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</si>
  <si>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</si>
  <si>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</si>
  <si>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</si>
  <si>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</si>
  <si>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</si>
  <si>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</si>
  <si>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</si>
  <si>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</si>
  <si>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</si>
  <si>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</si>
  <si>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</si>
  <si>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</si>
  <si>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</si>
  <si>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</si>
  <si>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</si>
  <si>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</si>
  <si>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</si>
  <si>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</si>
  <si>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</si>
  <si>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</si>
  <si>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</si>
  <si>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</si>
  <si>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</si>
  <si>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</si>
  <si>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</si>
  <si>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</si>
  <si>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</si>
  <si>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</si>
  <si>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</si>
  <si>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</si>
  <si>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</si>
  <si>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</si>
  <si>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</si>
  <si>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</si>
  <si>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</si>
  <si>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</si>
  <si>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</si>
  <si>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</si>
  <si>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</si>
  <si>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</si>
  <si>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</si>
  <si>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</si>
  <si>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</si>
  <si>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</si>
  <si>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</si>
  <si>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</si>
  <si>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</si>
  <si>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</si>
  <si>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</si>
  <si>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</si>
  <si>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</si>
  <si>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</si>
  <si>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</si>
  <si>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</si>
  <si>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</si>
  <si>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</si>
  <si>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</si>
  <si>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</si>
  <si>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</si>
  <si>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</si>
  <si>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</si>
  <si>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</si>
  <si>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</si>
  <si>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</si>
  <si>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</si>
  <si>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</si>
  <si>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</si>
  <si>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</si>
  <si>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</si>
  <si>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</si>
  <si>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</si>
  <si>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</si>
  <si>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</si>
  <si>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</si>
  <si>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</si>
  <si>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</si>
  <si>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</si>
  <si>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</si>
  <si>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</si>
  <si>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</si>
  <si>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</si>
  <si>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</si>
  <si>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</si>
  <si>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</si>
  <si>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</si>
  <si>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</si>
  <si>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</si>
  <si>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</si>
  <si>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</si>
  <si>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</si>
  <si>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</si>
  <si>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</si>
  <si>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</si>
  <si>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</si>
  <si>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</si>
  <si>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</si>
  <si>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</si>
  <si>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</si>
  <si>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</si>
  <si>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</si>
  <si>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</si>
  <si>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</si>
  <si>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</si>
  <si>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</si>
  <si>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</si>
  <si>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</si>
  <si>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</si>
  <si>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</si>
  <si>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</si>
  <si>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</si>
  <si>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</si>
  <si>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</si>
  <si>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</si>
  <si>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</si>
  <si>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</si>
  <si>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</si>
  <si>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</si>
  <si>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</si>
  <si>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</si>
  <si>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</si>
  <si>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</si>
  <si>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</si>
  <si>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</si>
  <si>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</si>
  <si>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</si>
  <si>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</si>
  <si>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</si>
  <si>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</si>
  <si>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</si>
  <si>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</si>
  <si>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</si>
  <si>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</si>
  <si>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</si>
  <si>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</si>
  <si>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</si>
  <si>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</si>
  <si>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</si>
  <si>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</si>
  <si>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</si>
  <si>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</si>
  <si>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</si>
  <si>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</si>
  <si>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</si>
  <si>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</si>
  <si>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</si>
  <si>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</si>
  <si>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</si>
  <si>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</si>
  <si>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</si>
  <si>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</si>
  <si>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</si>
  <si>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</si>
  <si>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</si>
  <si>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</si>
  <si>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</si>
  <si>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</si>
  <si>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</si>
  <si>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</si>
  <si>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</si>
  <si>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</si>
  <si>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</si>
  <si>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</si>
  <si>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</si>
  <si>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</si>
  <si>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</si>
  <si>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</si>
  <si>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</si>
  <si>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</si>
  <si>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</si>
  <si>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</si>
  <si>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</si>
  <si>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</si>
  <si>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</si>
  <si>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</si>
  <si>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</si>
  <si>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</si>
  <si>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</si>
  <si>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</si>
  <si>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</si>
  <si>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</si>
  <si>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</si>
  <si>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</si>
  <si>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</si>
  <si>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</si>
  <si>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</si>
  <si>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</si>
  <si>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</si>
  <si>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</si>
  <si>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</si>
  <si>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</si>
  <si>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</si>
  <si>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</si>
  <si>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</si>
  <si>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</si>
  <si>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</si>
  <si>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</si>
  <si>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</si>
  <si>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</si>
  <si>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</si>
  <si>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</si>
  <si>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</si>
  <si>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</si>
  <si>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</si>
  <si>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</si>
  <si>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</si>
  <si>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</si>
  <si>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</si>
  <si>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</si>
  <si>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</si>
  <si>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</si>
  <si>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</si>
  <si>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</si>
  <si>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</si>
  <si>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</si>
  <si>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</si>
  <si>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</si>
  <si>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</si>
  <si>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</si>
  <si>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</si>
  <si>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</si>
  <si>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</si>
  <si>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</si>
  <si>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</si>
  <si>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</si>
  <si>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</si>
  <si>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</si>
  <si>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</si>
  <si>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</si>
  <si>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</si>
  <si>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</si>
  <si>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</si>
  <si>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</si>
  <si>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</si>
  <si>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</si>
  <si>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</si>
  <si>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</si>
  <si>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</si>
  <si>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</si>
  <si>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</si>
  <si>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</si>
  <si>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</si>
  <si>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</si>
  <si>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</si>
  <si>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</si>
  <si>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</si>
  <si>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</si>
  <si>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</si>
  <si>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</si>
  <si>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</si>
  <si>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</si>
  <si>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</si>
  <si>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</si>
  <si>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</si>
  <si>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</si>
  <si>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</si>
  <si>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</si>
  <si>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</si>
  <si>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</si>
  <si>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</si>
  <si>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</si>
  <si>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</si>
  <si>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</si>
  <si>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</si>
  <si>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</si>
  <si>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</si>
  <si>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</si>
  <si>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</si>
  <si>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</si>
  <si>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</si>
  <si>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</si>
  <si>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</si>
  <si>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</si>
  <si>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</si>
  <si>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</si>
  <si>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</si>
  <si>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</si>
  <si>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</si>
  <si>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</si>
  <si>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</si>
  <si>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</si>
  <si>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</si>
  <si>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</si>
  <si>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</si>
  <si>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</si>
  <si>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</si>
  <si>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</si>
  <si>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</si>
  <si>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</si>
  <si>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</si>
  <si>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</si>
  <si>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</si>
  <si>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</si>
  <si>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</si>
  <si>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</si>
  <si>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</si>
  <si>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</si>
  <si>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</si>
  <si>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</si>
  <si>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</si>
  <si>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</si>
  <si>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</si>
  <si>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</si>
  <si>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</si>
  <si>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</si>
  <si>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</si>
  <si>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</si>
  <si>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</si>
  <si>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</si>
  <si>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</si>
  <si>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</si>
  <si>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</si>
  <si>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</si>
  <si>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</si>
  <si>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</si>
  <si>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</si>
  <si>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</si>
  <si>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</si>
  <si>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</si>
  <si>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</si>
  <si>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</si>
  <si>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</si>
  <si>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</si>
  <si>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</si>
  <si>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</si>
  <si>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</si>
  <si>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</si>
  <si>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</si>
  <si>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</si>
  <si>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</si>
  <si>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</si>
  <si>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</si>
  <si>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</si>
  <si>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</si>
  <si>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</si>
  <si>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</si>
  <si>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</si>
  <si>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</si>
  <si>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</si>
  <si>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</si>
  <si>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</si>
  <si>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</si>
  <si>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</si>
  <si>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</si>
  <si>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</si>
  <si>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</si>
  <si>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</si>
  <si>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</si>
  <si>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</si>
  <si>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</si>
  <si>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</si>
  <si>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</si>
  <si>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</si>
  <si>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</si>
  <si>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</si>
  <si>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</si>
  <si>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</si>
  <si>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</si>
  <si>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</si>
  <si>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</si>
  <si>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</si>
  <si>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</si>
  <si>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</si>
  <si>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</si>
  <si>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</si>
  <si>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</si>
  <si>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</si>
  <si>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</si>
  <si>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</si>
  <si>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</si>
  <si>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</si>
  <si>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</si>
  <si>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</si>
  <si>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</si>
  <si>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</si>
  <si>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</si>
  <si>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</si>
  <si>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</si>
  <si>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</si>
  <si>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</si>
  <si>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</si>
  <si>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</si>
  <si>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</si>
  <si>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</si>
  <si>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</si>
  <si>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</si>
  <si>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</si>
  <si>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</si>
  <si>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</si>
  <si>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</si>
  <si>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</si>
  <si>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</si>
  <si>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</si>
  <si>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</si>
  <si>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</si>
  <si>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</si>
  <si>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</si>
  <si>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</si>
  <si>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</si>
  <si>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</si>
  <si>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</si>
  <si>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</si>
  <si>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</si>
  <si>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</si>
  <si>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</si>
  <si>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</si>
  <si>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</si>
  <si>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</si>
  <si>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</si>
  <si>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</si>
  <si>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</si>
  <si>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</si>
  <si>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</si>
  <si>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</si>
  <si>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</si>
  <si>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</si>
  <si>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</si>
  <si>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</si>
  <si>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</si>
  <si>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</si>
  <si>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</si>
  <si>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</si>
  <si>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</si>
  <si>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</si>
  <si>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</si>
  <si>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</si>
  <si>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</si>
  <si>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</si>
  <si>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</si>
  <si>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</si>
  <si>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</si>
  <si>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</si>
  <si>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</si>
  <si>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</si>
  <si>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</si>
  <si>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</si>
  <si>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</si>
  <si>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</si>
  <si>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</si>
  <si>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</si>
  <si>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</si>
  <si>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</si>
  <si>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</si>
  <si>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</si>
  <si>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</si>
  <si>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</si>
  <si>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</si>
  <si>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</si>
  <si>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</si>
  <si>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</si>
  <si>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</si>
  <si>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</si>
  <si>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</si>
  <si>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</si>
  <si>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</si>
  <si>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</si>
  <si>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</si>
  <si>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</si>
  <si>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</si>
  <si>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</si>
  <si>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</si>
  <si>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</si>
  <si>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</si>
  <si>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</si>
  <si>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</si>
  <si>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</si>
  <si>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</si>
  <si>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</si>
  <si>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</si>
  <si>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</si>
  <si>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</si>
  <si>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</si>
  <si>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</si>
  <si>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</si>
  <si>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</si>
  <si>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</si>
  <si>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</si>
  <si>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</si>
  <si>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</si>
  <si>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</si>
  <si>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</si>
  <si>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</si>
  <si>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</si>
  <si>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</si>
  <si>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</si>
  <si>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</si>
  <si>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</si>
  <si>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</si>
  <si>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</si>
  <si>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</si>
  <si>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</si>
  <si>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</si>
  <si>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</si>
  <si>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</si>
  <si>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</si>
  <si>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</si>
  <si>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</si>
  <si>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</si>
  <si>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</si>
  <si>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</si>
  <si>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</si>
  <si>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</si>
  <si>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</si>
  <si>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</si>
  <si>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</si>
  <si>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</si>
  <si>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</si>
  <si>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</si>
  <si>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</si>
  <si>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</si>
  <si>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</si>
  <si>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</si>
  <si>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</si>
  <si>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</si>
  <si>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</si>
  <si>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</si>
  <si>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</si>
  <si>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</si>
  <si>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</si>
  <si>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</si>
  <si>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</si>
  <si>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</si>
  <si>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</si>
  <si>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</si>
  <si>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</si>
  <si>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</si>
  <si>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</si>
  <si>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</si>
  <si>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</si>
  <si>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</si>
  <si>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</si>
  <si>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</si>
  <si>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</si>
  <si>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</si>
  <si>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</si>
  <si>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</si>
  <si>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</si>
  <si>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</si>
  <si>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</si>
  <si>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</si>
  <si>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</si>
  <si>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</si>
  <si>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</si>
  <si>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</si>
  <si>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</si>
  <si>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</si>
  <si>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</si>
  <si>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</si>
  <si>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</si>
  <si>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</si>
  <si>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</si>
  <si>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</si>
  <si>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</si>
  <si>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</si>
  <si>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</si>
  <si>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</si>
  <si>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</si>
  <si>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</si>
  <si>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</si>
  <si>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</si>
  <si>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</si>
  <si>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</si>
  <si>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</si>
  <si>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</si>
  <si>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</si>
  <si>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</si>
  <si>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</si>
  <si>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</si>
  <si>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</si>
  <si>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</si>
  <si>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</si>
  <si>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</si>
  <si>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</si>
  <si>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</si>
  <si>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</si>
  <si>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</si>
  <si>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</si>
  <si>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</si>
  <si>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</si>
  <si>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</si>
  <si>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</si>
  <si>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</si>
  <si>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</si>
  <si>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</si>
  <si>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</si>
  <si>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</si>
  <si>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</si>
  <si>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</si>
  <si>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</si>
  <si>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</si>
  <si>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</si>
  <si>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</si>
  <si>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</si>
  <si>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</si>
  <si>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</si>
  <si>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</si>
  <si>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</si>
  <si>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</si>
  <si>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</si>
  <si>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</si>
  <si>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</si>
  <si>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</si>
  <si>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</si>
  <si>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</si>
  <si>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</si>
  <si>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</si>
  <si>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</si>
  <si>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</si>
  <si>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</si>
  <si>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</si>
  <si>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</si>
  <si>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</si>
  <si>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</si>
  <si>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</si>
  <si>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</si>
  <si>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</si>
  <si>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</si>
  <si>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</si>
  <si>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</si>
  <si>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</si>
  <si>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</si>
  <si>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</si>
  <si>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</si>
  <si>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</si>
  <si>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</si>
  <si>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</si>
  <si>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</si>
  <si>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</si>
  <si>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</si>
  <si>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</si>
  <si>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</si>
  <si>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</si>
  <si>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</si>
  <si>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</si>
  <si>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</si>
  <si>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</si>
  <si>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</si>
  <si>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</si>
  <si>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</si>
  <si>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</si>
  <si>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</si>
  <si>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</si>
  <si>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</si>
  <si>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</si>
  <si>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</si>
  <si>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</si>
  <si>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</si>
  <si>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</si>
  <si>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</si>
  <si>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</si>
  <si>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</si>
  <si>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</si>
  <si>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</si>
  <si>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</si>
  <si>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</si>
  <si>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</si>
  <si>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</si>
  <si>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</si>
  <si>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</si>
  <si>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</si>
  <si>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</si>
  <si>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</si>
  <si>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</si>
  <si>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</si>
  <si>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</si>
  <si>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</si>
  <si>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</si>
  <si>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</si>
  <si>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</si>
  <si>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</si>
  <si>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</si>
  <si>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</si>
  <si>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</si>
  <si>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</si>
  <si>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</si>
  <si>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</si>
  <si>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</si>
  <si>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</si>
  <si>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</si>
  <si>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</si>
  <si>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</si>
  <si>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</si>
  <si>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</si>
  <si>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</si>
  <si>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</si>
  <si>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</si>
  <si>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</si>
  <si>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</si>
  <si>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</si>
  <si>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</si>
  <si>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</si>
  <si>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</si>
  <si>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</si>
  <si>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</si>
  <si>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</si>
  <si>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</si>
  <si>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</si>
  <si>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</si>
  <si>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</si>
  <si>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</si>
  <si>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</si>
  <si>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</si>
  <si>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</si>
  <si>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</si>
  <si>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</si>
  <si>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</si>
  <si>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</si>
  <si>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</si>
  <si>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</si>
  <si>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</si>
  <si>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</si>
  <si>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</si>
  <si>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</si>
  <si>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</si>
  <si>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</si>
  <si>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</si>
  <si>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</si>
  <si>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</si>
  <si>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</si>
  <si>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</si>
  <si>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</si>
  <si>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</si>
  <si>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</si>
  <si>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</si>
  <si>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</si>
  <si>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</si>
  <si>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</si>
  <si>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</si>
  <si>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</si>
  <si>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</si>
  <si>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</si>
  <si>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</si>
  <si>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</si>
  <si>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</si>
  <si>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</si>
  <si>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</si>
  <si>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</si>
  <si>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</si>
  <si>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</si>
  <si>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</si>
  <si>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</si>
  <si>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</si>
  <si>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</si>
  <si>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</si>
  <si>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</si>
  <si>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</si>
  <si>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</si>
  <si>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</si>
  <si>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</si>
  <si>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</si>
  <si>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</si>
  <si>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</si>
  <si>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</si>
  <si>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</si>
  <si>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</si>
  <si>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</si>
  <si>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</si>
  <si>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</si>
  <si>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</si>
  <si>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</si>
  <si>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</si>
  <si>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</si>
  <si>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</si>
  <si>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</si>
  <si>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</si>
  <si>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</si>
  <si>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</si>
  <si>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</si>
  <si>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</si>
  <si>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</si>
  <si>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</si>
  <si>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</si>
  <si>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</si>
  <si>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</si>
  <si>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</si>
  <si>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</si>
  <si>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</si>
  <si>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</si>
  <si>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</si>
  <si>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</si>
  <si>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</si>
  <si>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</si>
  <si>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</si>
  <si>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</si>
  <si>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</si>
  <si>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</si>
  <si>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</si>
  <si>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</si>
  <si>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</si>
  <si>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</si>
  <si>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</si>
  <si>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</si>
  <si>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</si>
  <si>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</si>
  <si>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</si>
  <si>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</si>
  <si>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</si>
  <si>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</si>
  <si>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</si>
  <si>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</si>
  <si>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</si>
  <si>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</si>
  <si>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</si>
  <si>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</si>
  <si>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</si>
  <si>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</si>
  <si>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</si>
  <si>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</si>
  <si>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</si>
  <si>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</si>
  <si>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</si>
  <si>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</si>
  <si>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</si>
  <si>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</si>
  <si>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</si>
  <si>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</si>
  <si>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</si>
  <si>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</si>
  <si>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</si>
  <si>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</si>
  <si>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</si>
  <si>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</si>
  <si>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</si>
  <si>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</si>
  <si>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</si>
  <si>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</si>
  <si>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</si>
  <si>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</si>
  <si>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</si>
  <si>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</si>
  <si>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</si>
  <si>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</si>
  <si>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</si>
  <si>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</si>
  <si>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</si>
  <si>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</si>
  <si>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</si>
  <si>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</si>
  <si>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</si>
  <si>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</si>
  <si>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</si>
  <si>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</si>
  <si>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</si>
  <si>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</si>
  <si>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</si>
  <si>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</si>
  <si>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</si>
  <si>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</si>
  <si>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</si>
  <si>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</si>
  <si>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</si>
  <si>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</si>
  <si>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</si>
  <si>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</si>
  <si>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</si>
  <si>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</si>
  <si>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</si>
  <si>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</si>
  <si>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</si>
  <si>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</si>
  <si>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</si>
  <si>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</si>
  <si>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</si>
  <si>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</si>
  <si>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</si>
  <si>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</si>
  <si>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</si>
  <si>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</si>
  <si>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</si>
  <si>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</si>
  <si>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</si>
  <si>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</si>
  <si>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</si>
  <si>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</si>
  <si>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</si>
  <si>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</si>
  <si>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</si>
  <si>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</si>
  <si>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</si>
  <si>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</si>
  <si>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</si>
  <si>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</si>
  <si>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</si>
  <si>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</si>
  <si>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</si>
  <si>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</si>
  <si>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</si>
  <si>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</si>
  <si>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</si>
  <si>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</si>
  <si>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</si>
  <si>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</si>
  <si>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</si>
  <si>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</si>
  <si>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</si>
  <si>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</si>
  <si>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</si>
  <si>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</si>
  <si>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</si>
  <si>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</si>
  <si>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</si>
  <si>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</si>
  <si>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</si>
  <si>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</si>
  <si>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</si>
  <si>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</si>
  <si>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</si>
  <si>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</si>
  <si>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</si>
  <si>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</si>
  <si>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</si>
  <si>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</si>
  <si>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</si>
  <si>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</si>
  <si>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</si>
  <si>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</si>
  <si>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</si>
  <si>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</si>
  <si>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</si>
  <si>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</si>
  <si>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</si>
  <si>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</si>
  <si>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</si>
  <si>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</si>
  <si>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</si>
  <si>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</si>
  <si>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</si>
  <si>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</si>
  <si>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</si>
  <si>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</si>
  <si>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</si>
  <si>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</si>
  <si>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</si>
  <si>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</si>
  <si>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</si>
  <si>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</si>
  <si>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</si>
  <si>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</si>
  <si>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</si>
  <si>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</si>
  <si>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</si>
  <si>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</si>
  <si>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</si>
  <si>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</si>
  <si>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</si>
  <si>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</si>
  <si>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</si>
  <si>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</si>
  <si>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</si>
  <si>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</si>
  <si>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</si>
  <si>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</si>
  <si>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</si>
  <si>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</si>
  <si>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</si>
  <si>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</si>
  <si>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</si>
  <si>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</si>
  <si>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</si>
  <si>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</si>
  <si>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</si>
  <si>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</si>
  <si>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</si>
  <si>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</si>
  <si>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</si>
  <si>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</si>
  <si>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</si>
  <si>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</si>
  <si>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</si>
  <si>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</si>
  <si>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</si>
  <si>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</si>
  <si>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</si>
  <si>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</si>
  <si>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</si>
  <si>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</si>
  <si>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</si>
  <si>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</si>
  <si>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</si>
  <si>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</si>
  <si>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</si>
  <si>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</si>
  <si>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</si>
  <si>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</si>
  <si>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</si>
  <si>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</si>
  <si>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</si>
  <si>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</si>
  <si>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</si>
  <si>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</si>
  <si>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</si>
  <si>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</si>
  <si>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</si>
  <si>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</si>
  <si>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</si>
  <si>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</si>
  <si>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</si>
  <si>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</si>
  <si>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</si>
  <si>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</si>
  <si>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</si>
  <si>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</si>
  <si>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</si>
  <si>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</si>
  <si>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</si>
  <si>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</si>
  <si>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</si>
  <si>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</si>
  <si>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</si>
  <si>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</si>
  <si>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</si>
  <si>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</si>
  <si>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</si>
  <si>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</si>
  <si>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</si>
  <si>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</si>
  <si>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</si>
  <si>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</si>
  <si>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</si>
  <si>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</si>
  <si>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</si>
  <si>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</si>
  <si>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</si>
  <si>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</si>
  <si>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</si>
  <si>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</si>
  <si>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</si>
  <si>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</si>
  <si>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</si>
  <si>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</si>
  <si>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</si>
  <si>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</si>
  <si>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</si>
  <si>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</si>
  <si>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</si>
  <si>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</si>
  <si>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</si>
  <si>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</si>
  <si>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</si>
  <si>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</si>
  <si>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</si>
  <si>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</si>
  <si>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</si>
  <si>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</si>
  <si>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</si>
  <si>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</si>
  <si>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</si>
  <si>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</si>
  <si>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</si>
  <si>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</si>
  <si>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</si>
  <si>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</si>
  <si>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</si>
  <si>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</si>
  <si>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</si>
  <si>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</si>
  <si>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</si>
  <si>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</si>
  <si>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</si>
  <si>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</si>
  <si>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</si>
  <si>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</si>
  <si>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</si>
  <si>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</si>
  <si>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</si>
  <si>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</si>
  <si>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</si>
  <si>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</si>
  <si>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</si>
  <si>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</si>
  <si>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</si>
  <si>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</si>
  <si>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</si>
  <si>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</si>
  <si>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</si>
  <si>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</si>
  <si>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</si>
  <si>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</si>
  <si>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</si>
  <si>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</si>
  <si>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</si>
  <si>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</si>
  <si>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</si>
  <si>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</si>
  <si>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</si>
  <si>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</si>
  <si>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</si>
  <si>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</si>
  <si>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</si>
  <si>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</si>
  <si>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</si>
  <si>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</si>
  <si>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</si>
  <si>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</si>
  <si>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</si>
  <si>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</si>
  <si>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</si>
  <si>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</si>
  <si>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</si>
  <si>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</si>
  <si>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</si>
  <si>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</si>
  <si>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</si>
  <si>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</si>
  <si>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</si>
  <si>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</si>
  <si>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</si>
  <si>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</si>
  <si>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</si>
  <si>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</si>
  <si>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</si>
  <si>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</si>
  <si>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</si>
  <si>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</si>
  <si>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</si>
  <si>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</si>
  <si>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</si>
  <si>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</si>
  <si>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</si>
  <si>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</si>
  <si>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</si>
  <si>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</si>
  <si>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</si>
  <si>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</si>
  <si>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</si>
  <si>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</si>
  <si>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</si>
  <si>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</si>
  <si>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</si>
  <si>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</si>
  <si>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</si>
  <si>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</si>
  <si>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</si>
  <si>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</si>
  <si>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</si>
  <si>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</si>
  <si>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</si>
  <si>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</si>
  <si>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</si>
  <si>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</si>
  <si>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</si>
  <si>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</si>
  <si>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</si>
  <si>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</si>
  <si>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</si>
  <si>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</si>
  <si>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</si>
  <si>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</si>
  <si>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</si>
  <si>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</si>
  <si>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</si>
  <si>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</si>
  <si>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</si>
  <si>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</si>
  <si>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</si>
  <si>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</si>
  <si>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</si>
  <si>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</si>
  <si>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</si>
  <si>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</si>
  <si>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</si>
  <si>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</si>
  <si>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</si>
  <si>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</si>
  <si>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</si>
  <si>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</si>
  <si>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</si>
  <si>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</si>
  <si>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</si>
  <si>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</si>
  <si>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</si>
  <si>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</si>
  <si>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</si>
  <si>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</si>
  <si>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</si>
  <si>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</si>
  <si>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</si>
  <si>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</si>
  <si>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</si>
  <si>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</si>
  <si>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</si>
  <si>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</si>
  <si>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</si>
  <si>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</si>
  <si>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</si>
  <si>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</si>
  <si>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</si>
  <si>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</si>
  <si>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</si>
  <si>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</si>
  <si>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</si>
  <si>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</si>
  <si>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</si>
  <si>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</si>
  <si>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</si>
  <si>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</si>
  <si>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</si>
  <si>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</si>
  <si>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</si>
  <si>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</si>
  <si>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</si>
  <si>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</si>
  <si>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</si>
  <si>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</si>
  <si>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</si>
  <si>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</si>
  <si>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</si>
  <si>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</si>
  <si>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</si>
  <si>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</si>
  <si>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</si>
  <si>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</si>
  <si>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</si>
  <si>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</si>
  <si>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</si>
  <si>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</si>
  <si>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</si>
  <si>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</si>
  <si>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</si>
  <si>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</si>
  <si>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</si>
  <si>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</si>
  <si>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</si>
  <si>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</si>
  <si>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</si>
  <si>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</si>
  <si>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</si>
  <si>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</si>
  <si>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</si>
  <si>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</si>
  <si>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</si>
  <si>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</si>
  <si>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</si>
  <si>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</si>
  <si>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</si>
  <si>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</si>
  <si>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</si>
  <si>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</si>
  <si>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</si>
  <si>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</si>
  <si>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</si>
  <si>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</si>
  <si>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</si>
  <si>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</si>
  <si>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</si>
  <si>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</si>
  <si>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</si>
  <si>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</si>
  <si>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</si>
  <si>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</si>
  <si>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</si>
  <si>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</si>
  <si>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</si>
  <si>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</si>
  <si>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</si>
  <si>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</si>
  <si>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</si>
  <si>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</si>
  <si>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</si>
  <si>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</si>
  <si>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</si>
  <si>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</si>
  <si>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</si>
  <si>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</si>
  <si>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</si>
  <si>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</si>
  <si>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</si>
  <si>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</si>
  <si>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</si>
  <si>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</si>
  <si>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</si>
  <si>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</si>
  <si>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</si>
  <si>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</si>
  <si>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</si>
  <si>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</si>
  <si>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</si>
  <si>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</si>
  <si>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</si>
  <si>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</si>
  <si>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</si>
  <si>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</si>
  <si>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</si>
  <si>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</si>
  <si>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</si>
  <si>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</si>
  <si>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</si>
  <si>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</si>
  <si>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</si>
  <si>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</si>
  <si>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</si>
  <si>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</si>
  <si>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</si>
  <si>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</si>
  <si>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</si>
  <si>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</si>
  <si>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</si>
  <si>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</si>
  <si>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</si>
  <si>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</si>
  <si>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</si>
  <si>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</si>
  <si>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</si>
  <si>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</si>
  <si>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</si>
  <si>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</si>
  <si>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</si>
  <si>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</si>
  <si>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</si>
  <si>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</si>
  <si>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</si>
  <si>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</si>
  <si>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</si>
  <si>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</si>
  <si>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</si>
  <si>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</si>
  <si>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</si>
  <si>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</si>
  <si>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</si>
  <si>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</si>
  <si>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</si>
  <si>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</si>
  <si>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</si>
  <si>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</si>
  <si>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</si>
  <si>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</si>
  <si>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</si>
  <si>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</si>
  <si>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</si>
  <si>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</si>
  <si>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</si>
  <si>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</si>
  <si>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</si>
  <si>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</si>
  <si>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</si>
  <si>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</si>
  <si>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</si>
  <si>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</si>
  <si>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</si>
  <si>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</si>
  <si>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</si>
  <si>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</si>
  <si>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</si>
  <si>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</si>
  <si>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</si>
  <si>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</si>
  <si>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</si>
  <si>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</si>
  <si>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</si>
  <si>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</si>
  <si>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</si>
  <si>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</si>
  <si>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</si>
  <si>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</si>
  <si>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</si>
  <si>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</si>
  <si>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</si>
  <si>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</si>
  <si>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</si>
  <si>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</si>
  <si>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</si>
  <si>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</si>
  <si>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</si>
  <si>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</si>
  <si>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</si>
  <si>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</si>
  <si>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</si>
  <si>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</si>
  <si>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</si>
  <si>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</si>
  <si>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</si>
  <si>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</si>
  <si>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</si>
  <si>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</si>
  <si>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</si>
  <si>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</si>
  <si>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</si>
  <si>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</si>
  <si>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</si>
  <si>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</si>
  <si>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</si>
  <si>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</si>
  <si>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</si>
  <si>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</si>
  <si>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</si>
  <si>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</si>
  <si>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</si>
  <si>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</si>
  <si>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</si>
  <si>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</si>
  <si>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</si>
  <si>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</si>
  <si>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</si>
  <si>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</si>
  <si>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</si>
  <si>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</si>
  <si>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</si>
  <si>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</si>
  <si>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</si>
  <si>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</si>
  <si>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</si>
  <si>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</si>
  <si>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</si>
  <si>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</si>
  <si>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</si>
  <si>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</si>
  <si>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</si>
  <si>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</si>
  <si>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</si>
  <si>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</si>
  <si>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</si>
  <si>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</si>
  <si>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</si>
  <si>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</si>
  <si>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</si>
  <si>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</si>
  <si>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</si>
  <si>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</si>
  <si>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</si>
  <si>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</si>
  <si>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</si>
  <si>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</si>
  <si>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</si>
  <si>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</si>
  <si>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</si>
  <si>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</si>
  <si>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</si>
  <si>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</si>
  <si>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</si>
  <si>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</si>
  <si>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</si>
  <si>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</si>
  <si>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</si>
  <si>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</si>
  <si>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</si>
  <si>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</si>
  <si>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</si>
  <si>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</si>
  <si>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</si>
  <si>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</si>
  <si>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</si>
  <si>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</si>
  <si>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</si>
  <si>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</si>
  <si>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</si>
  <si>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</si>
  <si>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</si>
  <si>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</si>
  <si>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</si>
  <si>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</si>
  <si>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</si>
  <si>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</si>
  <si>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</si>
  <si>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</si>
  <si>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</si>
  <si>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</si>
  <si>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</si>
  <si>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</si>
  <si>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</si>
  <si>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</si>
  <si>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</si>
  <si>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</si>
  <si>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</si>
  <si>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</si>
  <si>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</si>
  <si>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</si>
  <si>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</si>
  <si>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</si>
  <si>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</si>
  <si>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</si>
  <si>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</si>
  <si>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</si>
  <si>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</si>
  <si>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</si>
  <si>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</si>
  <si>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</si>
  <si>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</si>
  <si>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</si>
  <si>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</si>
  <si>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</si>
  <si>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</si>
  <si>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</si>
  <si>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</si>
  <si>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</si>
  <si>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</si>
  <si>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</si>
  <si>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</si>
  <si>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</si>
  <si>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</si>
  <si>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</si>
  <si>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</si>
  <si>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</si>
  <si>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</si>
  <si>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</si>
  <si>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</si>
  <si>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</si>
  <si>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</si>
  <si>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</si>
  <si>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</si>
  <si>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</si>
  <si>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</si>
  <si>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</si>
  <si>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</si>
  <si>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</si>
  <si>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</si>
  <si>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</si>
  <si>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</si>
  <si>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</si>
  <si>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</si>
  <si>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</si>
  <si>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</si>
  <si>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</si>
  <si>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</si>
  <si>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</si>
  <si>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</si>
  <si>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</si>
  <si>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</si>
  <si>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</si>
  <si>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</si>
  <si>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</si>
  <si>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</si>
  <si>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</si>
  <si>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</si>
  <si>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</si>
  <si>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</si>
  <si>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</si>
  <si>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</si>
  <si>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</si>
  <si>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</si>
  <si>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</si>
  <si>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</si>
  <si>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</si>
  <si>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</si>
  <si>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</si>
  <si>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</si>
  <si>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</si>
  <si>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</si>
  <si>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</si>
  <si>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</si>
  <si>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</si>
  <si>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</si>
  <si>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</si>
  <si>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</si>
  <si>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</si>
  <si>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</si>
  <si>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</si>
  <si>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</si>
  <si>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</si>
  <si>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</si>
  <si>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</si>
  <si>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</si>
  <si>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</si>
  <si>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</si>
  <si>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</si>
  <si>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</si>
  <si>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</si>
  <si>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</si>
  <si>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</si>
  <si>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</si>
  <si>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</si>
  <si>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</si>
  <si>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</si>
  <si>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</si>
  <si>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</si>
  <si>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</si>
  <si>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</si>
  <si>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</si>
  <si>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</si>
  <si>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</si>
  <si>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</si>
  <si>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</si>
  <si>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</si>
  <si>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</si>
  <si>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</si>
  <si>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</si>
  <si>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</si>
  <si>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</si>
  <si>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</si>
  <si>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</si>
  <si>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</si>
  <si>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</si>
  <si>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</si>
  <si>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</si>
  <si>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</si>
  <si>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</si>
  <si>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</si>
  <si>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</si>
  <si>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</si>
  <si>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</si>
  <si>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</si>
  <si>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</si>
  <si>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</si>
  <si>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</si>
  <si>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</si>
  <si>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</si>
  <si>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</si>
  <si>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</si>
  <si>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</si>
  <si>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</si>
  <si>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</si>
  <si>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</si>
  <si>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</si>
  <si>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</si>
  <si>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</si>
  <si>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</si>
  <si>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</si>
  <si>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</si>
  <si>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</si>
  <si>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</si>
  <si>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</si>
  <si>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</si>
  <si>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</si>
  <si>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</si>
  <si>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</si>
  <si>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</si>
  <si>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</si>
  <si>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</si>
  <si>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</si>
  <si>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</si>
  <si>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</si>
  <si>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</si>
  <si>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</si>
  <si>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</si>
  <si>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</si>
  <si>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</si>
  <si>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</si>
  <si>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</si>
  <si>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</si>
  <si>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</si>
  <si>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</si>
  <si>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</si>
  <si>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</si>
  <si>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</si>
  <si>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</si>
  <si>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</si>
  <si>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</si>
  <si>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</si>
  <si>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</si>
  <si>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</si>
  <si>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</si>
  <si>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</si>
  <si>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</si>
  <si>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</si>
  <si>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</si>
  <si>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</si>
  <si>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</si>
  <si>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</si>
  <si>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</si>
  <si>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</si>
  <si>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</si>
  <si>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</si>
  <si>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</si>
  <si>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</si>
  <si>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</si>
  <si>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</si>
  <si>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</si>
  <si>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</si>
  <si>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</si>
  <si>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</si>
  <si>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</si>
  <si>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</si>
  <si>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</si>
  <si>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</si>
  <si>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</si>
  <si>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</si>
  <si>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</si>
  <si>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</si>
  <si>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</si>
  <si>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</si>
  <si>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</si>
  <si>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</si>
  <si>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</si>
  <si>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</si>
  <si>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</si>
  <si>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</si>
  <si>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</si>
  <si>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</si>
  <si>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</si>
  <si>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</si>
  <si>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</si>
  <si>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</si>
  <si>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</si>
  <si>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</si>
  <si>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</si>
  <si>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</si>
  <si>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</si>
  <si>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</si>
  <si>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</si>
  <si>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</si>
  <si>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</si>
  <si>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</si>
  <si>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</si>
  <si>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</si>
  <si>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</si>
  <si>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</si>
  <si>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</si>
  <si>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</si>
  <si>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</si>
  <si>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</si>
  <si>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</si>
  <si>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</si>
  <si>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</si>
  <si>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</si>
  <si>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</si>
  <si>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</si>
  <si>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</si>
  <si>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</si>
  <si>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</si>
  <si>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</si>
  <si>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</si>
  <si>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</si>
  <si>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</si>
  <si>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</si>
  <si>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</si>
  <si>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</si>
  <si>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</si>
  <si>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</si>
  <si>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</si>
  <si>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</si>
  <si>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</si>
  <si>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</si>
  <si>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</si>
  <si>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</si>
  <si>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</si>
  <si>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</si>
  <si>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</si>
  <si>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</si>
  <si>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</si>
  <si>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</si>
  <si>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</si>
  <si>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</si>
  <si>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</si>
  <si>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</si>
  <si>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</si>
  <si>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</si>
  <si>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</si>
  <si>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</si>
  <si>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</si>
  <si>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</si>
  <si>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</si>
  <si>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</si>
  <si>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</si>
  <si>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</si>
  <si>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</si>
  <si>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</si>
  <si>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</si>
  <si>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</si>
  <si>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</si>
  <si>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</si>
  <si>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</si>
  <si>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</si>
  <si>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</si>
  <si>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</si>
  <si>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</si>
  <si>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</si>
  <si>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</si>
  <si>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</si>
  <si>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</si>
  <si>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</si>
  <si>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</si>
  <si>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</si>
  <si>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</si>
  <si>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</si>
  <si>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</si>
  <si>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</si>
  <si>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</si>
  <si>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</si>
  <si>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</si>
  <si>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</si>
  <si>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</si>
  <si>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</si>
  <si>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</si>
  <si>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</si>
  <si>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</si>
  <si>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</si>
  <si>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</si>
  <si>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</si>
  <si>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</si>
  <si>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</si>
  <si>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</si>
  <si>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</si>
  <si>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</si>
  <si>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</si>
  <si>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</si>
  <si>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</si>
  <si>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</si>
  <si>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</si>
  <si>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</si>
  <si>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</si>
  <si>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</si>
  <si>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</si>
  <si>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</si>
  <si>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</si>
  <si>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</si>
  <si>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</si>
  <si>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</si>
  <si>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</si>
  <si>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</si>
  <si>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</si>
  <si>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</si>
  <si>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</si>
  <si>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</si>
  <si>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</si>
  <si>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</si>
  <si>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</si>
  <si>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</si>
  <si>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</si>
  <si>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</si>
  <si>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</si>
  <si>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</si>
  <si>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</si>
  <si>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</si>
  <si>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</si>
  <si>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</si>
  <si>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</si>
  <si>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</si>
  <si>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</si>
  <si>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</si>
  <si>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</si>
  <si>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</si>
  <si>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</si>
  <si>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</si>
  <si>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</si>
  <si>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</si>
  <si>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</si>
  <si>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</si>
  <si>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</si>
  <si>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</si>
  <si>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</si>
  <si>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</si>
  <si>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</si>
  <si>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</si>
  <si>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</si>
  <si>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</si>
  <si>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</si>
  <si>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</si>
  <si>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</si>
  <si>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</si>
  <si>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</si>
  <si>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</si>
  <si>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</si>
  <si>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</si>
  <si>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</si>
  <si>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</si>
  <si>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</si>
  <si>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</si>
  <si>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</si>
  <si>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</si>
  <si>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</si>
  <si>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</si>
  <si>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</si>
  <si>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</si>
  <si>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</si>
  <si>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</si>
  <si>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</si>
  <si>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</si>
  <si>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</si>
  <si>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</si>
  <si>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</si>
  <si>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</si>
  <si>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</si>
  <si>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</si>
  <si>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</si>
  <si>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</si>
  <si>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</si>
  <si>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</si>
  <si>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</si>
  <si>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</si>
  <si>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</si>
  <si>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</si>
  <si>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</si>
  <si>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</si>
  <si>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</si>
  <si>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</si>
  <si>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</si>
  <si>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</si>
  <si>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</si>
  <si>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</si>
  <si>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</si>
  <si>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</si>
  <si>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</si>
  <si>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</si>
  <si>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</si>
  <si>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</si>
  <si>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</si>
  <si>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</si>
  <si>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</si>
  <si>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</si>
  <si>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</si>
  <si>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</si>
  <si>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</si>
  <si>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</si>
  <si>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</si>
  <si>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</si>
  <si>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</si>
  <si>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</si>
  <si>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</si>
  <si>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</si>
  <si>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</si>
  <si>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</si>
  <si>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</si>
  <si>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</si>
  <si>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</si>
  <si>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</si>
  <si>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</si>
  <si>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</si>
  <si>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</si>
  <si>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</si>
  <si>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</si>
  <si>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</si>
  <si>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</si>
  <si>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</si>
  <si>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</si>
  <si>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</si>
  <si>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</si>
  <si>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</si>
  <si>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</si>
  <si>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</si>
  <si>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</si>
  <si>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</si>
  <si>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</si>
  <si>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</si>
  <si>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</si>
  <si>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</si>
  <si>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</si>
  <si>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</si>
  <si>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</si>
  <si>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</si>
  <si>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</si>
  <si>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</si>
  <si>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</si>
  <si>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</si>
  <si>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</si>
  <si>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</si>
  <si>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</si>
  <si>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</si>
  <si>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</si>
  <si>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</si>
  <si>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</si>
  <si>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</si>
  <si>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</si>
  <si>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</si>
  <si>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</si>
  <si>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</si>
  <si>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</si>
  <si>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</si>
  <si>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</si>
  <si>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</si>
  <si>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</si>
  <si>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</si>
  <si>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</si>
  <si>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</si>
  <si>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</si>
  <si>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</si>
  <si>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</si>
  <si>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</si>
  <si>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</si>
  <si>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</si>
  <si>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</si>
  <si>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</si>
  <si>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</si>
  <si>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</si>
  <si>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</si>
  <si>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</si>
  <si>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</si>
  <si>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</si>
  <si>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</si>
  <si>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</si>
  <si>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</si>
  <si>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</si>
  <si>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</si>
  <si>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</si>
  <si>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</si>
  <si>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</si>
  <si>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</si>
  <si>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</si>
  <si>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</si>
  <si>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</si>
  <si>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</si>
  <si>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</si>
  <si>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</si>
  <si>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</si>
  <si>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</si>
  <si>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</si>
  <si>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</si>
  <si>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</si>
  <si>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</si>
  <si>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</si>
  <si>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</si>
  <si>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</si>
  <si>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</si>
  <si>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</si>
  <si>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</si>
  <si>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</si>
  <si>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</si>
  <si>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</si>
  <si>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</si>
  <si>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</si>
  <si>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</si>
  <si>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</si>
  <si>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</si>
  <si>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</si>
  <si>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</si>
  <si>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</si>
  <si>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</si>
  <si>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</si>
  <si>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</si>
  <si>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</si>
  <si>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</si>
  <si>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</si>
  <si>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</si>
  <si>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</si>
  <si>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</si>
  <si>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</si>
  <si>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</si>
  <si>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</si>
  <si>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</si>
  <si>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</si>
  <si>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</si>
  <si>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</si>
  <si>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</si>
  <si>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</si>
  <si>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</si>
  <si>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</si>
  <si>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</si>
  <si>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</si>
  <si>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</si>
  <si>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</si>
  <si>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</si>
  <si>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</si>
  <si>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</si>
  <si>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</si>
  <si>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</si>
  <si>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</si>
  <si>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</si>
  <si>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</si>
  <si>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</si>
  <si>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</si>
  <si>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</si>
  <si>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</si>
  <si>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</si>
  <si>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</si>
  <si>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</si>
  <si>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</si>
  <si>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</si>
  <si>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</si>
  <si>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</si>
  <si>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</si>
  <si>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</si>
  <si>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</si>
  <si>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</si>
  <si>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</si>
  <si>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</si>
  <si>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</si>
  <si>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</si>
  <si>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</si>
  <si>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</si>
  <si>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</si>
  <si>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</si>
  <si>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</si>
  <si>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</si>
  <si>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</si>
  <si>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</si>
  <si>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</si>
  <si>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</si>
  <si>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</si>
  <si>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</si>
  <si>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</si>
  <si>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</si>
  <si>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</si>
  <si>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</si>
  <si>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</si>
  <si>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</si>
  <si>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</si>
  <si>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</si>
  <si>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</si>
  <si>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</si>
  <si>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</si>
  <si>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</si>
  <si>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</si>
  <si>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</si>
  <si>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</si>
  <si>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</si>
  <si>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</si>
  <si>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</si>
  <si>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</si>
  <si>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</si>
  <si>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</si>
  <si>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</si>
  <si>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</si>
  <si>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</si>
  <si>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</si>
  <si>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</si>
  <si>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</si>
  <si>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</si>
  <si>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</si>
  <si>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</si>
  <si>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</si>
  <si>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</si>
  <si>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</si>
  <si>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</si>
  <si>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</si>
  <si>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</si>
  <si>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</si>
  <si>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</si>
  <si>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</si>
  <si>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</si>
  <si>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</si>
  <si>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</si>
  <si>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</si>
  <si>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</si>
  <si>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</si>
  <si>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</si>
  <si>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</si>
  <si>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</si>
  <si>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</si>
  <si>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</si>
  <si>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</si>
  <si>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</si>
  <si>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</si>
  <si>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</si>
  <si>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</si>
  <si>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</si>
  <si>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</si>
  <si>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</si>
  <si>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</si>
  <si>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</si>
  <si>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</si>
  <si>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</si>
  <si>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</si>
  <si>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</si>
  <si>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</si>
  <si>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</si>
  <si>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</si>
  <si>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</si>
  <si>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</si>
  <si>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</si>
  <si>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</si>
  <si>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</si>
  <si>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</si>
  <si>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</si>
  <si>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</si>
  <si>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</si>
  <si>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</si>
  <si>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</si>
  <si>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</si>
  <si>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</si>
  <si>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</si>
  <si>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</si>
  <si>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</si>
  <si>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</si>
  <si>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</si>
  <si>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</si>
  <si>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</si>
  <si>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</si>
  <si>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</si>
  <si>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</si>
  <si>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</si>
  <si>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</si>
  <si>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</si>
  <si>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</si>
  <si>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</si>
  <si>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</si>
  <si>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</si>
  <si>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</si>
  <si>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</si>
  <si>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</si>
  <si>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</si>
  <si>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</si>
  <si>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</si>
  <si>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</si>
  <si>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</si>
  <si>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</si>
  <si>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</si>
  <si>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</si>
  <si>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</si>
  <si>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</si>
  <si>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</si>
  <si>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</si>
  <si>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</si>
  <si>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</si>
  <si>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</si>
  <si>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</si>
  <si>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</si>
  <si>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</si>
  <si>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</si>
  <si>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</si>
  <si>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</si>
  <si>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</si>
  <si>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</si>
  <si>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</si>
  <si>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</si>
  <si>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</si>
  <si>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</si>
  <si>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</si>
  <si>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</si>
  <si>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</si>
  <si>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</si>
  <si>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</si>
  <si>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</si>
  <si>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</si>
  <si>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</si>
  <si>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</si>
  <si>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</si>
  <si>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</si>
  <si>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</si>
  <si>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</si>
  <si>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</si>
  <si>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</si>
  <si>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</si>
  <si>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</si>
  <si>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</si>
  <si>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</si>
  <si>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</si>
  <si>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</si>
  <si>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</si>
  <si>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</si>
  <si>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</si>
  <si>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</si>
  <si>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</si>
  <si>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</si>
  <si>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</si>
  <si>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</si>
  <si>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</si>
  <si>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</si>
  <si>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</si>
  <si>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</si>
  <si>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</si>
  <si>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</si>
  <si>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</si>
  <si>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</si>
  <si>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</si>
  <si>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</si>
  <si>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</si>
  <si>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</si>
  <si>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</si>
  <si>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</si>
  <si>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</si>
  <si>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</si>
  <si>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</si>
  <si>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</si>
  <si>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</si>
  <si>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</si>
  <si>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</si>
  <si>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</si>
  <si>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</si>
  <si>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</si>
  <si>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</si>
  <si>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</si>
  <si>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</si>
  <si>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</si>
  <si>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</si>
  <si>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</si>
  <si>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</si>
  <si>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</si>
  <si>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</si>
  <si>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</si>
  <si>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</si>
  <si>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</si>
  <si>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</si>
  <si>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</si>
  <si>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</si>
  <si>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</si>
  <si>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</si>
  <si>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</si>
  <si>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</si>
  <si>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</si>
  <si>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</si>
  <si>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</si>
  <si>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</si>
  <si>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</si>
  <si>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</si>
  <si>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</si>
  <si>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</si>
  <si>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</si>
  <si>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</si>
  <si>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</si>
  <si>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</si>
  <si>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</si>
  <si>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</si>
  <si>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</si>
  <si>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</si>
  <si>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</si>
  <si>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</si>
  <si>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</si>
  <si>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</si>
  <si>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</si>
  <si>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</si>
  <si>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</si>
  <si>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</si>
  <si>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</si>
  <si>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</si>
  <si>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</si>
  <si>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</si>
  <si>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</si>
  <si>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</si>
  <si>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</si>
  <si>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</si>
  <si>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</si>
  <si>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</si>
  <si>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</si>
  <si>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</si>
  <si>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</si>
  <si>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</si>
  <si>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</si>
  <si>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</si>
  <si>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</si>
  <si>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</si>
  <si>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</si>
  <si>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</si>
  <si>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</si>
  <si>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</si>
  <si>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</si>
  <si>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</si>
  <si>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</si>
  <si>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</si>
  <si>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</si>
  <si>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</si>
  <si>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</si>
  <si>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</si>
  <si>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</si>
  <si>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</si>
  <si>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</si>
  <si>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</si>
  <si>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</si>
  <si>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</si>
  <si>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</si>
  <si>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</si>
  <si>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</si>
  <si>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</si>
  <si>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</si>
  <si>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</si>
  <si>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</si>
  <si>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</si>
  <si>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</si>
  <si>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</si>
  <si>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</si>
  <si>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</si>
  <si>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</si>
  <si>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</si>
  <si>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</si>
  <si>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</si>
  <si>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</si>
  <si>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</si>
  <si>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</si>
  <si>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</si>
  <si>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</si>
  <si>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</si>
  <si>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</si>
  <si>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</si>
  <si>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</si>
  <si>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</si>
  <si>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</si>
  <si>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</si>
  <si>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</si>
  <si>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</si>
  <si>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</si>
  <si>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</si>
  <si>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</si>
  <si>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</si>
  <si>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</si>
  <si>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</si>
  <si>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</si>
  <si>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</si>
  <si>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</si>
  <si>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</si>
  <si>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</si>
  <si>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</si>
  <si>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</si>
  <si>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</si>
  <si>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</si>
  <si>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</si>
  <si>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</si>
  <si>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</si>
  <si>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</si>
  <si>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</si>
  <si>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</si>
  <si>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</si>
  <si>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</si>
  <si>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</si>
  <si>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</si>
  <si>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</si>
  <si>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</si>
  <si>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</si>
  <si>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</si>
  <si>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</si>
  <si>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</si>
  <si>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</si>
  <si>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</si>
  <si>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</si>
  <si>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</si>
  <si>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</si>
  <si>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</si>
  <si>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</si>
  <si>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</si>
  <si>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</si>
  <si>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</si>
  <si>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</si>
  <si>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</si>
  <si>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</si>
  <si>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</si>
  <si>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</si>
  <si>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</si>
  <si>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</si>
  <si>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</si>
  <si>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</si>
  <si>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</si>
  <si>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</si>
  <si>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</si>
  <si>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</si>
  <si>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</si>
  <si>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</si>
  <si>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</si>
  <si>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</si>
  <si>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</si>
  <si>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</si>
  <si>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</si>
  <si>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</si>
  <si>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</si>
  <si>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</si>
  <si>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</si>
  <si>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</si>
  <si>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</si>
  <si>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</si>
  <si>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</si>
  <si>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</si>
  <si>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</si>
  <si>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</si>
  <si>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</si>
  <si>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</si>
  <si>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</si>
  <si>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</si>
  <si>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</si>
  <si>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</si>
  <si>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</si>
  <si>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</si>
  <si>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</si>
  <si>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</si>
  <si>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</si>
  <si>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</si>
  <si>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</si>
  <si>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</si>
  <si>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</si>
  <si>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</si>
  <si>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</si>
  <si>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</si>
  <si>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</si>
  <si>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</si>
  <si>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</si>
  <si>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</si>
  <si>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</si>
  <si>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</si>
  <si>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</si>
  <si>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</si>
  <si>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</si>
  <si>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</si>
  <si>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</si>
  <si>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</si>
  <si>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</si>
  <si>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</si>
  <si>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</si>
  <si>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</si>
  <si>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</si>
  <si>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</si>
  <si>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</si>
  <si>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</si>
  <si>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</si>
  <si>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</si>
  <si>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</si>
  <si>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</si>
  <si>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</si>
  <si>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</si>
  <si>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</si>
  <si>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</si>
  <si>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</si>
  <si>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</si>
  <si>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</si>
  <si>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</si>
  <si>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</si>
  <si>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</si>
  <si>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</si>
  <si>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</si>
  <si>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</si>
  <si>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</si>
  <si>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</si>
  <si>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</si>
  <si>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</si>
  <si>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</si>
  <si>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</si>
  <si>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</si>
  <si>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</si>
  <si>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</si>
  <si>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</si>
  <si>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</si>
  <si>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</si>
  <si>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</si>
  <si>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</si>
  <si>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</si>
  <si>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</si>
  <si>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</si>
  <si>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</si>
  <si>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</si>
  <si>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</si>
  <si>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</si>
  <si>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</si>
  <si>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</si>
  <si>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</si>
  <si>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</si>
  <si>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</si>
  <si>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</si>
  <si>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</si>
  <si>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</si>
  <si>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</si>
  <si>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</si>
  <si>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</si>
  <si>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</si>
  <si>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</si>
  <si>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</si>
  <si>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</si>
  <si>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</si>
  <si>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</si>
  <si>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</si>
  <si>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</si>
  <si>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</si>
  <si>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</si>
  <si>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</si>
  <si>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</si>
  <si>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</si>
  <si>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</si>
  <si>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</si>
  <si>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</si>
  <si>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</si>
  <si>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</si>
  <si>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</si>
  <si>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</si>
  <si>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</si>
  <si>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</si>
  <si>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</si>
  <si>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</si>
  <si>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</si>
  <si>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</si>
  <si>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</si>
  <si>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</si>
  <si>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</si>
  <si>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</si>
  <si>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</si>
  <si>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</si>
  <si>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</si>
  <si>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</si>
  <si>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</si>
  <si>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</si>
  <si>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</si>
  <si>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</si>
  <si>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</si>
  <si>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</si>
  <si>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</si>
  <si>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</si>
  <si>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</si>
  <si>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</si>
  <si>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</si>
  <si>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</si>
  <si>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</si>
  <si>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</si>
  <si>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</si>
  <si>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</si>
  <si>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</si>
  <si>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</si>
  <si>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</si>
  <si>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</si>
  <si>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</si>
  <si>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</si>
  <si>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</si>
  <si>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</si>
  <si>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</si>
  <si>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</si>
  <si>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</si>
  <si>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</si>
  <si>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</si>
  <si>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</si>
  <si>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</si>
  <si>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</si>
  <si>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</si>
  <si>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</si>
  <si>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</si>
  <si>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</si>
  <si>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</si>
  <si>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</si>
  <si>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</si>
  <si>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</si>
  <si>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</si>
  <si>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</si>
  <si>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</si>
  <si>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</si>
  <si>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</si>
  <si>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</si>
  <si>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</si>
  <si>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</si>
  <si>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</si>
  <si>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</si>
  <si>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</si>
  <si>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</si>
  <si>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</si>
  <si>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</si>
  <si>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</si>
  <si>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</si>
  <si>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</si>
  <si>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</si>
  <si>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</si>
  <si>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</si>
  <si>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</si>
  <si>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</si>
  <si>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</si>
  <si>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</si>
  <si>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</si>
  <si>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</si>
  <si>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</si>
  <si>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</si>
  <si>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</si>
  <si>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</si>
  <si>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</si>
  <si>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</si>
  <si>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</si>
  <si>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</si>
  <si>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</si>
  <si>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</si>
  <si>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</si>
  <si>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</si>
  <si>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</si>
  <si>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</si>
  <si>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</si>
  <si>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</si>
  <si>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</si>
  <si>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</si>
  <si>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</si>
  <si>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</si>
  <si>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</si>
  <si>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</si>
  <si>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</si>
  <si>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</si>
  <si>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</si>
  <si>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</si>
  <si>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</si>
  <si>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</si>
  <si>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</si>
  <si>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</si>
  <si>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</si>
  <si>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</si>
  <si>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</si>
  <si>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</si>
  <si>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</si>
  <si>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</si>
  <si>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</si>
  <si>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</si>
  <si>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</si>
  <si>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</si>
  <si>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</si>
  <si>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</si>
  <si>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</si>
  <si>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</si>
  <si>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</si>
  <si>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</si>
  <si>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</si>
  <si>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</si>
  <si>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</si>
  <si>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</si>
  <si>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</si>
  <si>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</si>
  <si>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</si>
  <si>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</si>
  <si>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</si>
  <si>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</si>
  <si>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</si>
  <si>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</si>
  <si>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</si>
  <si>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</si>
  <si>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</si>
  <si>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</si>
  <si>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</si>
  <si>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</si>
  <si>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</si>
  <si>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</si>
  <si>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</si>
  <si>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</si>
  <si>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</si>
  <si>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</si>
  <si>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</si>
  <si>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</si>
  <si>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</si>
  <si>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</si>
  <si>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</si>
  <si>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</si>
  <si>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</si>
  <si>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</si>
  <si>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</si>
  <si>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</si>
  <si>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</si>
  <si>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</si>
  <si>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</si>
  <si>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</si>
  <si>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</si>
  <si>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</si>
  <si>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</si>
  <si>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</si>
  <si>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</si>
  <si>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</si>
  <si>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</si>
  <si>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</si>
  <si>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</si>
  <si>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</si>
  <si>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</si>
  <si>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</si>
  <si>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</si>
  <si>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</si>
  <si>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</si>
  <si>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</si>
  <si>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</si>
  <si>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</si>
  <si>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</si>
  <si>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</si>
  <si>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</si>
  <si>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</si>
  <si>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</si>
  <si>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</si>
  <si>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</si>
  <si>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</si>
  <si>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</si>
  <si>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</si>
  <si>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</si>
  <si>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</si>
  <si>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</si>
  <si>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</si>
  <si>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</si>
  <si>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</si>
  <si>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</si>
  <si>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</si>
  <si>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</si>
  <si>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</si>
  <si>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</si>
  <si>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</si>
  <si>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</si>
  <si>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</si>
  <si>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</si>
  <si>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</si>
  <si>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</si>
  <si>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</si>
  <si>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</si>
  <si>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</si>
  <si>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</si>
  <si>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</si>
  <si>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</si>
  <si>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</si>
  <si>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</si>
  <si>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</si>
  <si>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</si>
  <si>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</si>
  <si>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</si>
  <si>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</si>
  <si>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</si>
  <si>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</si>
  <si>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</si>
  <si>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</si>
  <si>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</si>
  <si>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</si>
  <si>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</si>
  <si>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</si>
  <si>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</si>
  <si>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</si>
  <si>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</si>
  <si>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</si>
  <si>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</si>
  <si>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</si>
  <si>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</si>
  <si>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</si>
  <si>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</si>
  <si>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</si>
  <si>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</si>
  <si>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</si>
  <si>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</si>
  <si>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</si>
  <si>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</si>
  <si>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</si>
  <si>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</si>
  <si>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</si>
  <si>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</si>
  <si>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</si>
  <si>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</si>
  <si>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</si>
  <si>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</si>
  <si>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</si>
  <si>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</si>
  <si>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</si>
  <si>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</si>
  <si>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</si>
  <si>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</si>
  <si>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</si>
  <si>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</si>
  <si>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</si>
  <si>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</si>
  <si>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</si>
  <si>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</si>
  <si>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</si>
  <si>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</si>
  <si>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</si>
  <si>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</si>
  <si>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</si>
  <si>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</si>
  <si>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</si>
  <si>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</si>
  <si>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</si>
  <si>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</si>
  <si>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</si>
  <si>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</si>
  <si>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</si>
  <si>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</si>
  <si>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</si>
  <si>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</si>
  <si>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</si>
  <si>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</si>
  <si>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</si>
  <si>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</si>
  <si>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</si>
  <si>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</si>
  <si>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</si>
  <si>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</si>
  <si>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</si>
  <si>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</si>
  <si>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</si>
  <si>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</si>
  <si>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</si>
  <si>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</si>
  <si>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</si>
  <si>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</si>
  <si>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</si>
  <si>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</si>
  <si>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</si>
  <si>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</si>
  <si>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</si>
  <si>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</si>
  <si>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</si>
  <si>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</si>
  <si>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</si>
  <si>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</si>
  <si>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</si>
  <si>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</si>
  <si>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</si>
  <si>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</si>
  <si>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</si>
  <si>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</si>
  <si>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</si>
  <si>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</si>
  <si>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</si>
  <si>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</si>
  <si>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</si>
  <si>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</si>
  <si>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</si>
  <si>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</si>
  <si>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</si>
  <si>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</si>
  <si>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</si>
  <si>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</si>
  <si>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</si>
  <si>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</si>
  <si>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</si>
  <si>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</si>
  <si>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</si>
  <si>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</si>
  <si>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</si>
  <si>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</si>
  <si>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</si>
  <si>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</si>
  <si>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</si>
  <si>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</si>
  <si>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</si>
  <si>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</si>
  <si>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</si>
  <si>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</si>
  <si>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</si>
  <si>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</si>
  <si>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</si>
  <si>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</si>
  <si>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</si>
  <si>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</si>
  <si>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</si>
  <si>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</si>
  <si>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</si>
  <si>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</si>
  <si>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</si>
  <si>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</si>
  <si>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</si>
  <si>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</si>
  <si>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</si>
  <si>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</si>
  <si>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</si>
  <si>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</si>
  <si>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</si>
  <si>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</si>
  <si>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</si>
  <si>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</si>
  <si>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</si>
  <si>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</si>
  <si>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</si>
  <si>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</si>
  <si>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</si>
  <si>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</si>
  <si>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</si>
  <si>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</si>
  <si>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</si>
  <si>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</si>
  <si>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</si>
  <si>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</si>
  <si>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</si>
  <si>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</si>
  <si>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</si>
  <si>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</si>
  <si>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</si>
  <si>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</si>
  <si>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</si>
  <si>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</si>
  <si>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</si>
  <si>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</si>
  <si>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</si>
  <si>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</si>
  <si>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</si>
  <si>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</si>
  <si>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</si>
  <si>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</si>
  <si>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</si>
  <si>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</si>
  <si>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</si>
  <si>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</si>
  <si>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</si>
  <si>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</si>
  <si>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</si>
  <si>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</si>
  <si>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</si>
  <si>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</si>
  <si>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</si>
  <si>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</si>
  <si>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</si>
  <si>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</si>
  <si>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</si>
  <si>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</si>
  <si>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</si>
  <si>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</si>
  <si>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</si>
  <si>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</si>
  <si>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</si>
  <si>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</si>
  <si>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</si>
  <si>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</si>
  <si>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</si>
  <si>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</si>
  <si>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</si>
  <si>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</si>
  <si>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</si>
  <si>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</si>
  <si>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</si>
  <si>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</si>
  <si>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</si>
  <si>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</si>
  <si>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</si>
  <si>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</si>
  <si>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</si>
  <si>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</si>
  <si>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</si>
  <si>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</si>
  <si>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</si>
  <si>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</si>
  <si>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</si>
  <si>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</si>
  <si>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</si>
  <si>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</si>
  <si>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</si>
  <si>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</si>
  <si>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</si>
  <si>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</si>
  <si>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</si>
  <si>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</si>
  <si>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</si>
  <si>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</si>
  <si>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</si>
  <si>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</si>
  <si>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</si>
  <si>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</si>
  <si>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</si>
  <si>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</si>
  <si>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</si>
  <si>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</si>
  <si>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</si>
  <si>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</si>
  <si>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</si>
  <si>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</si>
  <si>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</si>
  <si>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</si>
  <si>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</si>
  <si>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</si>
  <si>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</si>
  <si>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</si>
  <si>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</si>
  <si>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</si>
  <si>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</si>
  <si>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</si>
  <si>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</si>
  <si>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</si>
  <si>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</si>
  <si>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</si>
  <si>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</si>
  <si>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</si>
  <si>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</si>
  <si>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</si>
  <si>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</si>
  <si>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</si>
  <si>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</si>
  <si>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</si>
  <si>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</si>
  <si>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</si>
  <si>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</si>
  <si>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</si>
  <si>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</si>
  <si>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</si>
  <si>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</si>
  <si>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</si>
  <si>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</si>
  <si>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</si>
  <si>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</si>
  <si>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</si>
  <si>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</si>
  <si>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</si>
  <si>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</si>
  <si>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</si>
  <si>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</si>
  <si>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</si>
  <si>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</si>
  <si>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</si>
  <si>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</si>
  <si>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</si>
  <si>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</si>
  <si>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</si>
  <si>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</si>
  <si>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</si>
  <si>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</si>
  <si>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</si>
  <si>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</si>
  <si>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</si>
  <si>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</si>
  <si>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</si>
  <si>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</si>
  <si>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</si>
  <si>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</si>
  <si>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</si>
  <si>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</si>
  <si>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</si>
  <si>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</si>
  <si>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</si>
  <si>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</si>
  <si>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</si>
  <si>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</si>
  <si>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</si>
  <si>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</si>
  <si>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</si>
  <si>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</si>
  <si>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</si>
  <si>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</si>
  <si>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</si>
  <si>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</si>
  <si>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</si>
  <si>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</si>
  <si>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</si>
  <si>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</si>
  <si>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</si>
  <si>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</si>
  <si>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</si>
  <si>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</si>
  <si>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</si>
  <si>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</si>
  <si>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</si>
  <si>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</si>
  <si>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</si>
  <si>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</si>
  <si>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</si>
  <si>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</si>
  <si>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</si>
  <si>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</si>
  <si>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</si>
  <si>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</si>
  <si>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</si>
  <si>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</si>
  <si>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</si>
  <si>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</si>
  <si>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</si>
  <si>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</si>
  <si>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</si>
  <si>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</si>
  <si>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</si>
  <si>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</si>
  <si>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</si>
  <si>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</si>
  <si>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</si>
  <si>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</si>
  <si>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</si>
  <si>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</si>
  <si>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</si>
  <si>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</si>
  <si>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</si>
  <si>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</si>
  <si>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</si>
  <si>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</si>
  <si>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</si>
  <si>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</si>
  <si>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</si>
  <si>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</si>
  <si>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</si>
  <si>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</si>
  <si>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</si>
  <si>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</si>
  <si>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</si>
  <si>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</si>
  <si>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</si>
  <si>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</si>
  <si>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</si>
  <si>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</si>
  <si>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</si>
  <si>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</si>
  <si>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</si>
  <si>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</si>
  <si>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</si>
  <si>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</si>
  <si>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</si>
  <si>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</si>
  <si>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</si>
  <si>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</si>
  <si>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</si>
  <si>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</si>
  <si>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</si>
  <si>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</si>
  <si>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</si>
  <si>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</si>
  <si>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</si>
  <si>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</si>
  <si>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</si>
  <si>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</si>
  <si>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</si>
  <si>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</si>
  <si>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</si>
  <si>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</si>
  <si>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</si>
  <si>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</si>
  <si>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</si>
  <si>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</si>
  <si>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</si>
  <si>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</si>
  <si>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</si>
  <si>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</si>
  <si>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</si>
  <si>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</si>
  <si>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</si>
  <si>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</si>
  <si>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</si>
  <si>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</si>
  <si>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</si>
  <si>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</si>
  <si>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</si>
  <si>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</si>
  <si>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</si>
  <si>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</si>
  <si>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</si>
  <si>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</si>
  <si>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</si>
  <si>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</si>
  <si>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</si>
  <si>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</si>
  <si>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</si>
  <si>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</si>
  <si>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</si>
  <si>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</si>
  <si>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</si>
  <si>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</si>
  <si>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</si>
  <si>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</si>
  <si>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</si>
  <si>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</si>
  <si>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</si>
  <si>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</si>
  <si>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</si>
  <si>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</si>
  <si>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</si>
  <si>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</si>
  <si>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</si>
  <si>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</si>
  <si>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</si>
  <si>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</si>
  <si>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</si>
  <si>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</si>
  <si>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</si>
  <si>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</si>
  <si>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</si>
  <si>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</si>
  <si>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</si>
  <si>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</si>
  <si>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</si>
  <si>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</si>
  <si>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</si>
  <si>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</si>
  <si>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</si>
  <si>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</si>
  <si>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</si>
  <si>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</si>
  <si>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</si>
  <si>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</si>
  <si>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</si>
  <si>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</si>
  <si>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</si>
  <si>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</si>
  <si>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</si>
  <si>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</si>
  <si>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</si>
  <si>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</si>
  <si>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</si>
  <si>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</si>
  <si>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</si>
  <si>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</si>
  <si>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</si>
  <si>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</si>
  <si>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</si>
  <si>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</si>
  <si>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</si>
  <si>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</si>
  <si>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</si>
  <si>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</si>
  <si>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</si>
  <si>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</si>
  <si>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</si>
  <si>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</si>
  <si>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</si>
  <si>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</si>
  <si>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</si>
  <si>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</si>
  <si>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</si>
  <si>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</si>
  <si>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</si>
  <si>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</si>
  <si>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</si>
  <si>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</si>
  <si>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</si>
  <si>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</si>
  <si>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</si>
  <si>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</si>
  <si>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</si>
  <si>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</si>
  <si>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</si>
  <si>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</si>
  <si>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</si>
  <si>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</si>
  <si>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</si>
  <si>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</si>
  <si>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</si>
  <si>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</si>
  <si>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</si>
  <si>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</si>
  <si>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</si>
  <si>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</si>
  <si>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</si>
  <si>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</si>
  <si>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</si>
  <si>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</si>
  <si>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</si>
  <si>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</si>
  <si>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</si>
  <si>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</si>
  <si>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</si>
  <si>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</si>
  <si>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</si>
  <si>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</si>
  <si>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</si>
  <si>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</si>
  <si>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</si>
  <si>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</si>
  <si>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</si>
  <si>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</si>
  <si>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</si>
  <si>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</si>
  <si>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</si>
  <si>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</si>
  <si>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</si>
  <si>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</si>
  <si>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</si>
  <si>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</si>
  <si>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</si>
  <si>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</si>
  <si>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</si>
  <si>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</si>
  <si>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</si>
  <si>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</si>
  <si>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</si>
  <si>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</si>
  <si>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</si>
  <si>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</si>
  <si>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</si>
  <si>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</si>
  <si>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</si>
  <si>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</si>
  <si>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</si>
  <si>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</si>
  <si>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</si>
  <si>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</si>
  <si>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</si>
  <si>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</si>
  <si>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</si>
  <si>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</si>
  <si>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</si>
  <si>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</si>
  <si>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</si>
  <si>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</si>
  <si>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</si>
  <si>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</si>
  <si>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</si>
  <si>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</si>
  <si>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</si>
  <si>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</si>
  <si>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</si>
  <si>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</si>
  <si>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</si>
  <si>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</si>
  <si>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</si>
  <si>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</si>
  <si>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</si>
  <si>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</si>
  <si>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</si>
  <si>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</si>
  <si>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</si>
  <si>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</si>
  <si>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</si>
  <si>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</si>
  <si>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</si>
  <si>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</si>
  <si>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</si>
  <si>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</si>
  <si>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</si>
  <si>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</si>
  <si>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</si>
  <si>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</si>
  <si>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</si>
  <si>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</si>
  <si>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</si>
  <si>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</si>
  <si>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</si>
  <si>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</si>
  <si>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</si>
  <si>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</si>
  <si>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</si>
  <si>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</si>
  <si>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</si>
  <si>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</si>
  <si>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</si>
  <si>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</si>
  <si>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</si>
  <si>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</si>
  <si>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</si>
  <si>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</si>
  <si>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</si>
  <si>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</si>
  <si>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</si>
  <si>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</si>
  <si>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</si>
  <si>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</si>
  <si>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</si>
  <si>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</si>
  <si>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</si>
  <si>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</si>
  <si>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</si>
  <si>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</si>
  <si>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</si>
  <si>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</si>
  <si>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</si>
  <si>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</si>
  <si>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</si>
  <si>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</si>
  <si>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</si>
  <si>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</si>
  <si>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</si>
  <si>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</si>
  <si>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</si>
  <si>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</si>
  <si>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</si>
  <si>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</si>
  <si>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</si>
  <si>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</si>
  <si>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</si>
  <si>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</si>
  <si>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</si>
  <si>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</si>
  <si>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</si>
  <si>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</si>
  <si>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</si>
  <si>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</si>
  <si>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</si>
  <si>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</si>
  <si>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</si>
  <si>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</si>
  <si>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</si>
  <si>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</si>
  <si>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</si>
  <si>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</si>
  <si>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</si>
  <si>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</si>
  <si>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</si>
  <si>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</si>
  <si>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</si>
  <si>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</si>
  <si>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</si>
  <si>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</si>
  <si>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</si>
  <si>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</si>
  <si>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</si>
  <si>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</si>
  <si>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</si>
  <si>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</si>
  <si>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</si>
  <si>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</si>
  <si>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</si>
  <si>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</si>
  <si>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</si>
  <si>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</si>
  <si>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</si>
  <si>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</si>
  <si>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</si>
  <si>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</si>
  <si>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</si>
  <si>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</si>
  <si>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</si>
  <si>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</si>
  <si>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</si>
  <si>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</si>
  <si>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</si>
  <si>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</si>
  <si>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</si>
  <si>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</si>
  <si>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</si>
  <si>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</si>
  <si>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</si>
  <si>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</si>
  <si>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</si>
  <si>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</si>
  <si>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</si>
  <si>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</si>
  <si>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</si>
  <si>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</si>
  <si>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</si>
  <si>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</si>
  <si>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</si>
  <si>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</si>
  <si>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</si>
  <si>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</si>
  <si>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</si>
  <si>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</si>
  <si>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</si>
  <si>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</si>
  <si>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</si>
  <si>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</si>
  <si>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</si>
  <si>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</si>
  <si>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</si>
  <si>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</si>
  <si>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</si>
  <si>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</si>
  <si>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</si>
  <si>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</si>
  <si>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</si>
  <si>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</si>
  <si>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</si>
  <si>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</si>
  <si>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</si>
  <si>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</si>
  <si>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</si>
  <si>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</si>
  <si>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</si>
  <si>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</si>
  <si>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</si>
  <si>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</si>
  <si>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</si>
  <si>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</si>
  <si>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</si>
  <si>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</si>
  <si>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</si>
  <si>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</si>
  <si>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</si>
  <si>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</si>
  <si>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</si>
  <si>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</si>
  <si>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</si>
  <si>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</si>
  <si>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</si>
  <si>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</si>
  <si>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</si>
  <si>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</si>
  <si>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</si>
  <si>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</si>
  <si>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</si>
  <si>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</si>
  <si>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</si>
  <si>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</si>
  <si>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</si>
  <si>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</si>
  <si>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</si>
  <si>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</si>
  <si>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</si>
  <si>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</si>
  <si>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</si>
  <si>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</si>
  <si>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</si>
  <si>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</si>
  <si>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</si>
  <si>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</si>
  <si>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</si>
  <si>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</si>
  <si>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</si>
  <si>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</si>
  <si>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</si>
  <si>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</si>
  <si>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</si>
  <si>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</si>
  <si>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</si>
  <si>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</si>
  <si>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</si>
  <si>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</si>
  <si>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</si>
  <si>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</si>
  <si>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</si>
  <si>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</si>
  <si>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</si>
  <si>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</si>
  <si>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</si>
  <si>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</si>
  <si>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</si>
  <si>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</si>
  <si>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</si>
  <si>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</si>
  <si>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</si>
  <si>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</si>
  <si>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</si>
  <si>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</si>
  <si>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</si>
  <si>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</si>
  <si>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</si>
  <si>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</si>
  <si>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</si>
  <si>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</si>
  <si>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</si>
  <si>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</si>
  <si>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</si>
  <si>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</si>
  <si>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</si>
  <si>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</si>
  <si>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</si>
  <si>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</si>
  <si>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</si>
  <si>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</si>
  <si>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</si>
  <si>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</si>
  <si>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</si>
  <si>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</si>
  <si>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</si>
  <si>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</si>
  <si>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</si>
  <si>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</si>
  <si>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</si>
  <si>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</si>
  <si>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</si>
  <si>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</si>
  <si>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</si>
  <si>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</si>
  <si>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</si>
  <si>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</si>
  <si>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</si>
  <si>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</si>
  <si>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</si>
  <si>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</si>
  <si>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</si>
  <si>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</si>
  <si>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</si>
  <si>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</si>
  <si>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</si>
  <si>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</si>
  <si>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</si>
  <si>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</si>
  <si>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</si>
  <si>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</si>
  <si>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</si>
  <si>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</si>
  <si>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</si>
  <si>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</si>
  <si>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</si>
  <si>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</si>
  <si>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</si>
  <si>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</si>
  <si>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</si>
  <si>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</si>
  <si>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</si>
  <si>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</si>
  <si>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</si>
  <si>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</si>
  <si>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</si>
  <si>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</si>
  <si>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</si>
  <si>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</si>
  <si>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</si>
  <si>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</si>
  <si>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</si>
  <si>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</si>
  <si>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</si>
  <si>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</si>
  <si>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</si>
  <si>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</si>
  <si>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</si>
  <si>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</si>
  <si>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</si>
  <si>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</si>
  <si>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</si>
  <si>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</si>
  <si>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</si>
  <si>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</si>
  <si>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</si>
  <si>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</si>
  <si>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</si>
  <si>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</si>
  <si>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</si>
  <si>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</si>
  <si>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</si>
  <si>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</si>
  <si>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</si>
  <si>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</si>
  <si>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</si>
  <si>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</si>
  <si>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</si>
  <si>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</si>
  <si>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</si>
  <si>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</si>
  <si>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</si>
  <si>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</si>
  <si>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</si>
  <si>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</si>
  <si>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</si>
  <si>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</si>
  <si>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</si>
  <si>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</si>
  <si>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</si>
  <si>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</si>
  <si>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</si>
  <si>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</si>
  <si>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</si>
  <si>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</si>
  <si>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</si>
  <si>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</si>
  <si>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</si>
  <si>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</si>
  <si>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</si>
  <si>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</si>
  <si>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</si>
  <si>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</si>
  <si>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</si>
  <si>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</si>
  <si>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</si>
  <si>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</si>
  <si>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</si>
  <si>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</si>
  <si>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</si>
  <si>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</si>
  <si>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</si>
  <si>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</si>
  <si>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</si>
  <si>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</si>
  <si>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</si>
  <si>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</si>
  <si>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</si>
  <si>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</si>
  <si>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</si>
  <si>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</si>
  <si>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</si>
  <si>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</si>
  <si>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</si>
  <si>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</si>
  <si>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</si>
  <si>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</si>
  <si>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</si>
  <si>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</si>
  <si>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</si>
  <si>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</si>
  <si>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</si>
  <si>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</si>
  <si>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</si>
  <si>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</si>
  <si>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</si>
  <si>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</si>
  <si>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</si>
  <si>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</si>
  <si>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</si>
  <si>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</si>
  <si>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</si>
  <si>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</si>
  <si>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</si>
  <si>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</si>
  <si>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</si>
  <si>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</si>
  <si>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</si>
  <si>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</si>
  <si>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</si>
  <si>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</si>
  <si>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</si>
  <si>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</si>
  <si>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</si>
  <si>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</si>
  <si>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</si>
  <si>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</si>
  <si>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</si>
  <si>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</si>
  <si>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</si>
  <si>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</si>
  <si>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</si>
  <si>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</si>
  <si>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</si>
  <si>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</si>
  <si>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</si>
  <si>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</si>
  <si>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</si>
  <si>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</si>
  <si>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</si>
  <si>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</si>
  <si>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</si>
  <si>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</si>
  <si>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</si>
  <si>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</si>
  <si>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</si>
  <si>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</si>
  <si>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</si>
  <si>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</si>
  <si>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</si>
  <si>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</si>
  <si>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</si>
  <si>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</si>
  <si>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</si>
  <si>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</si>
  <si>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</si>
  <si>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</si>
  <si>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</si>
  <si>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</si>
  <si>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</si>
  <si>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</si>
  <si>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</si>
  <si>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</si>
  <si>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</si>
  <si>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</si>
  <si>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</si>
  <si>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</si>
  <si>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</si>
  <si>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</si>
  <si>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</si>
  <si>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</si>
  <si>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</si>
  <si>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</si>
  <si>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</si>
  <si>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</si>
  <si>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</si>
  <si>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</si>
  <si>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</si>
  <si>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</si>
  <si>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</si>
  <si>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</si>
  <si>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</si>
  <si>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</si>
  <si>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</si>
  <si>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</si>
  <si>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</si>
  <si>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</si>
  <si>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</si>
  <si>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</si>
  <si>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</si>
  <si>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</si>
  <si>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</si>
  <si>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</si>
  <si>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</si>
  <si>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</si>
  <si>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</si>
  <si>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</si>
  <si>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</si>
  <si>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</si>
  <si>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</si>
  <si>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</si>
  <si>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</si>
  <si>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</si>
  <si>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</si>
  <si>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</si>
  <si>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</si>
  <si>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</si>
  <si>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</si>
  <si>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</si>
  <si>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</si>
  <si>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</si>
  <si>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</si>
  <si>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</si>
  <si>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</si>
  <si>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</si>
  <si>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</si>
  <si>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</si>
  <si>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</si>
  <si>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</si>
  <si>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</si>
  <si>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</si>
  <si>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</si>
  <si>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</si>
  <si>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</si>
  <si>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</si>
  <si>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</si>
  <si>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</si>
  <si>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</si>
  <si>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</si>
  <si>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</si>
  <si>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</si>
  <si>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</si>
  <si>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</si>
  <si>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</si>
  <si>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</si>
  <si>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</si>
  <si>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</si>
  <si>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</si>
  <si>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</si>
  <si>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</si>
  <si>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</si>
  <si>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</si>
  <si>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</si>
  <si>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</si>
  <si>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</si>
  <si>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</si>
  <si>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</si>
  <si>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</si>
  <si>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</si>
  <si>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</si>
  <si>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</si>
  <si>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</si>
  <si>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</si>
  <si>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</si>
  <si>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</si>
  <si>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</si>
  <si>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</si>
  <si>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</si>
  <si>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</si>
  <si>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</si>
  <si>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</si>
  <si>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</si>
  <si>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</si>
  <si>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</si>
  <si>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</si>
  <si>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</si>
  <si>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</si>
  <si>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</si>
  <si>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</si>
  <si>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</si>
  <si>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</si>
  <si>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</si>
  <si>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</si>
  <si>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</si>
  <si>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</si>
  <si>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</si>
  <si>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</si>
  <si>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</si>
  <si>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</si>
  <si>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</si>
  <si>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</si>
  <si>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</si>
  <si>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</si>
  <si>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</si>
  <si>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</si>
  <si>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</si>
  <si>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</si>
  <si>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</si>
  <si>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</si>
  <si>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</si>
  <si>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</si>
  <si>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</si>
  <si>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</si>
  <si>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</si>
  <si>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</si>
  <si>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</si>
  <si>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</si>
  <si>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</si>
  <si>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</si>
  <si>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</si>
  <si>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</si>
  <si>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</si>
  <si>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</si>
  <si>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</si>
  <si>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</si>
  <si>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</si>
  <si>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</si>
  <si>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</si>
  <si>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</si>
  <si>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</si>
  <si>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</si>
  <si>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</si>
  <si>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</si>
  <si>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</si>
  <si>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</si>
  <si>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</si>
  <si>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</si>
  <si>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</si>
  <si>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</si>
  <si>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</si>
  <si>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</si>
  <si>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</si>
  <si>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</si>
  <si>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</si>
  <si>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</si>
  <si>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</si>
  <si>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</si>
  <si>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</si>
  <si>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</si>
  <si>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</si>
  <si>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</si>
  <si>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</si>
  <si>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</si>
  <si>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</si>
  <si>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</si>
  <si>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</si>
  <si>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</si>
  <si>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</si>
  <si>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</si>
  <si>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</si>
  <si>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</si>
  <si>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</si>
  <si>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</si>
  <si>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</si>
  <si>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</si>
  <si>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</si>
  <si>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</si>
  <si>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</si>
  <si>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</si>
  <si>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</si>
  <si>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</si>
  <si>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</si>
  <si>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</si>
  <si>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</si>
  <si>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</si>
  <si>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</si>
  <si>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</si>
  <si>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</si>
  <si>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</si>
  <si>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</si>
  <si>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</si>
  <si>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</si>
  <si>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</si>
  <si>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</si>
  <si>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</si>
  <si>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</si>
  <si>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</si>
  <si>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</si>
  <si>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</si>
  <si>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</si>
  <si>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</si>
  <si>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</si>
  <si>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</si>
  <si>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</si>
  <si>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</si>
  <si>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</si>
  <si>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</si>
  <si>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</si>
  <si>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</si>
  <si>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</si>
  <si>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</si>
  <si>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</si>
  <si>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</si>
  <si>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</si>
  <si>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</si>
  <si>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</si>
  <si>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</si>
  <si>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</si>
  <si>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</si>
  <si>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</si>
  <si>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</si>
  <si>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</si>
  <si>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</si>
  <si>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</si>
  <si>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</si>
  <si>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</si>
  <si>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</si>
  <si>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</si>
  <si>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</si>
  <si>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</si>
  <si>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</si>
  <si>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</si>
  <si>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</si>
  <si>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</si>
  <si>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</si>
  <si>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</si>
  <si>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</si>
  <si>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</si>
  <si>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</si>
  <si>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</si>
  <si>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</si>
  <si>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</si>
  <si>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</si>
  <si>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</si>
  <si>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</si>
  <si>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</si>
  <si>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</si>
  <si>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</si>
  <si>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</si>
  <si>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</si>
  <si>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</si>
  <si>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</si>
  <si>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</si>
  <si>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</si>
  <si>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</si>
  <si>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</si>
  <si>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</si>
  <si>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</si>
  <si>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</si>
  <si>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</si>
  <si>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</si>
  <si>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</si>
  <si>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</si>
  <si>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</si>
  <si>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</si>
  <si>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</si>
  <si>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</si>
  <si>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</si>
  <si>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</si>
  <si>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</si>
  <si>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</si>
  <si>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</si>
  <si>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</si>
  <si>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</si>
  <si>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</si>
  <si>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</si>
  <si>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</si>
  <si>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</si>
  <si>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</si>
  <si>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</si>
  <si>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</si>
  <si>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</si>
  <si>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</si>
  <si>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</si>
  <si>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</si>
  <si>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</si>
  <si>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</si>
  <si>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</si>
  <si>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</si>
  <si>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</si>
  <si>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</si>
  <si>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</si>
  <si>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</si>
  <si>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</si>
  <si>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</si>
  <si>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</si>
  <si>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</si>
  <si>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</si>
  <si>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</si>
  <si>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</si>
  <si>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</si>
  <si>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</si>
  <si>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</si>
  <si>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</si>
  <si>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</si>
  <si>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</si>
  <si>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</si>
  <si>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</si>
  <si>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</si>
  <si>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</si>
  <si>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</si>
  <si>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</si>
  <si>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</si>
  <si>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</si>
  <si>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</si>
  <si>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</si>
  <si>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</si>
  <si>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</si>
  <si>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</si>
  <si>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</si>
  <si>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</si>
  <si>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</si>
  <si>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</si>
  <si>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</si>
  <si>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</si>
  <si>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</si>
  <si>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</si>
  <si>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</si>
  <si>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</si>
  <si>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</si>
  <si>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</si>
  <si>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</si>
  <si>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</si>
  <si>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</si>
  <si>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</si>
  <si>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</si>
  <si>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</si>
  <si>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</si>
  <si>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</si>
  <si>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</si>
  <si>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</si>
  <si>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</si>
  <si>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</si>
  <si>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</si>
  <si>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</si>
  <si>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</si>
  <si>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</si>
  <si>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</si>
  <si>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</si>
  <si>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</si>
  <si>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</si>
  <si>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</si>
  <si>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</si>
  <si>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</si>
  <si>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</si>
  <si>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</si>
  <si>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</si>
  <si>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</si>
  <si>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</si>
  <si>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</si>
  <si>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</si>
  <si>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</si>
  <si>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</si>
  <si>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</si>
  <si>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</si>
  <si>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</si>
  <si>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</si>
  <si>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</si>
  <si>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</si>
  <si>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</si>
  <si>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</si>
  <si>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</si>
  <si>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</si>
  <si>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</si>
  <si>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</si>
  <si>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</si>
  <si>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</si>
  <si>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</si>
  <si>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</si>
  <si>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</si>
  <si>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</si>
  <si>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</si>
  <si>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</si>
  <si>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</si>
  <si>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</si>
  <si>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</si>
  <si>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</si>
  <si>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</si>
  <si>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</si>
  <si>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</si>
  <si>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</si>
  <si>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</si>
  <si>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</si>
  <si>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</si>
  <si>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</si>
  <si>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</si>
  <si>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</si>
  <si>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</si>
  <si>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</si>
  <si>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</si>
  <si>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</si>
  <si>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</si>
  <si>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</si>
  <si>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</si>
  <si>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</si>
  <si>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</si>
  <si>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</si>
  <si>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</si>
  <si>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</si>
  <si>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</si>
  <si>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</si>
  <si>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</si>
  <si>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</si>
  <si>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</si>
  <si>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</si>
  <si>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</si>
  <si>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</si>
  <si>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</si>
  <si>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</si>
  <si>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</si>
  <si>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</si>
  <si>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</si>
  <si>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</si>
  <si>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</si>
  <si>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</si>
  <si>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</si>
  <si>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</si>
  <si>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</si>
  <si>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</si>
  <si>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</si>
  <si>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</si>
  <si>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</si>
  <si>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</si>
  <si>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</si>
  <si>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</si>
  <si>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</si>
  <si>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</si>
  <si>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</si>
  <si>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</si>
  <si>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</si>
  <si>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</si>
  <si>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</si>
  <si>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</si>
  <si>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</si>
  <si>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</si>
  <si>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</si>
  <si>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</si>
  <si>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</si>
  <si>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</si>
  <si>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</si>
  <si>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</si>
  <si>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</si>
  <si>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</si>
  <si>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</si>
  <si>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</si>
  <si>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</si>
  <si>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</si>
  <si>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</si>
  <si>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</si>
  <si>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</si>
  <si>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</si>
  <si>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</si>
  <si>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</si>
  <si>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</si>
  <si>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</si>
  <si>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</si>
  <si>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</si>
  <si>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</si>
  <si>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</si>
  <si>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</si>
  <si>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</si>
  <si>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</si>
  <si>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</si>
  <si>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</si>
  <si>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</si>
  <si>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</si>
  <si>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</si>
  <si>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</si>
  <si>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</si>
  <si>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</si>
  <si>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</si>
  <si>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</si>
  <si>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</si>
  <si>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</si>
  <si>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</si>
  <si>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</si>
  <si>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</si>
  <si>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</si>
  <si>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</si>
  <si>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</si>
  <si>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</si>
  <si>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</si>
  <si>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</si>
  <si>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</si>
  <si>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</si>
  <si>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</si>
  <si>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</si>
  <si>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</si>
  <si>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</si>
  <si>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</si>
  <si>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</si>
  <si>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</si>
  <si>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</si>
  <si>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</si>
  <si>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</si>
  <si>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</si>
  <si>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</si>
  <si>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</si>
  <si>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</si>
  <si>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</si>
  <si>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</si>
  <si>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</si>
  <si>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</si>
  <si>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</si>
  <si>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</si>
  <si>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</si>
  <si>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</si>
  <si>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</si>
  <si>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</si>
  <si>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</si>
  <si>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</si>
  <si>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</si>
  <si>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</si>
  <si>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</si>
  <si>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</si>
  <si>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</si>
  <si>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</si>
  <si>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</si>
  <si>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</si>
  <si>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</si>
  <si>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</si>
  <si>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</si>
  <si>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</si>
  <si>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</si>
  <si>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</si>
  <si>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</si>
  <si>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</si>
  <si>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</si>
  <si>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</si>
  <si>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</si>
  <si>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</si>
  <si>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</si>
  <si>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</si>
  <si>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</si>
  <si>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</si>
  <si>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</si>
  <si>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</si>
  <si>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</si>
  <si>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</si>
  <si>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</si>
  <si>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</si>
  <si>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</si>
  <si>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</si>
  <si>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</si>
  <si>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</si>
  <si>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</si>
  <si>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</si>
  <si>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</si>
  <si>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</si>
  <si>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</si>
  <si>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</si>
  <si>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</si>
  <si>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</si>
  <si>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</si>
  <si>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</si>
  <si>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</si>
  <si>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</si>
  <si>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</si>
  <si>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</si>
  <si>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</si>
  <si>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</si>
  <si>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</si>
  <si>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</si>
  <si>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</si>
  <si>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</si>
  <si>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</si>
  <si>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</si>
  <si>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</si>
  <si>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</si>
  <si>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</si>
  <si>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</si>
  <si>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</si>
  <si>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</si>
  <si>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</si>
  <si>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</si>
  <si>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</si>
  <si>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</si>
  <si>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</si>
  <si>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</si>
  <si>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</si>
  <si>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</si>
  <si>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</si>
  <si>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</si>
  <si>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</si>
  <si>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</si>
  <si>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</si>
  <si>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</si>
  <si>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</si>
  <si>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</si>
  <si>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</si>
  <si>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</si>
  <si>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</si>
  <si>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</si>
  <si>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</si>
  <si>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</si>
  <si>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</si>
  <si>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</si>
  <si>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</si>
  <si>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</si>
  <si>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</si>
  <si>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</si>
  <si>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</si>
  <si>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</si>
  <si>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</si>
  <si>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</si>
  <si>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</si>
  <si>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</si>
  <si>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</si>
  <si>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</si>
  <si>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</si>
  <si>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</si>
  <si>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</si>
  <si>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</si>
  <si>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</si>
  <si>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</si>
  <si>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</si>
  <si>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</si>
  <si>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</si>
  <si>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</si>
  <si>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</si>
  <si>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</si>
  <si>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</si>
  <si>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</si>
  <si>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</si>
  <si>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</si>
  <si>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</si>
  <si>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</si>
  <si>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</si>
  <si>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</si>
  <si>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</si>
  <si>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</si>
  <si>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</si>
  <si>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</si>
  <si>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</si>
  <si>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</si>
  <si>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</si>
  <si>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</si>
  <si>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</si>
  <si>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</si>
  <si>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</si>
  <si>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</si>
  <si>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</si>
  <si>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</si>
  <si>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</si>
  <si>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</si>
  <si>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</si>
  <si>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</si>
  <si>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</si>
  <si>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</si>
  <si>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</si>
  <si>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</si>
  <si>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</si>
  <si>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</si>
  <si>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</si>
  <si>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</si>
  <si>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</si>
  <si>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</si>
  <si>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</si>
  <si>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</si>
  <si>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</si>
  <si>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</si>
  <si>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</si>
  <si>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</si>
  <si>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</si>
  <si>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</si>
  <si>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</si>
  <si>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</si>
  <si>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</si>
  <si>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</si>
  <si>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</si>
  <si>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</si>
  <si>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</si>
  <si>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</si>
  <si>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</si>
  <si>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</si>
  <si>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</si>
  <si>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</si>
  <si>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</si>
  <si>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</si>
  <si>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</si>
  <si>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</si>
  <si>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</si>
  <si>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</si>
  <si>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</si>
  <si>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</si>
  <si>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</si>
  <si>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</si>
  <si>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</si>
  <si>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</si>
  <si>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</si>
  <si>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</si>
  <si>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</si>
  <si>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</si>
  <si>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</si>
  <si>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</si>
  <si>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</si>
  <si>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</si>
  <si>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</si>
  <si>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</si>
  <si>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</si>
  <si>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</si>
  <si>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</si>
  <si>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</si>
  <si>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</si>
  <si>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</si>
  <si>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</si>
  <si>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</si>
  <si>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</si>
  <si>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</si>
  <si>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</si>
  <si>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</si>
  <si>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</si>
  <si>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</si>
  <si>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</si>
  <si>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</si>
  <si>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</si>
  <si>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</si>
  <si>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</si>
  <si>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</si>
  <si>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</si>
  <si>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</si>
  <si>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</si>
  <si>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</si>
  <si>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</si>
  <si>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</si>
  <si>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</si>
  <si>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</si>
  <si>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</si>
  <si>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</si>
  <si>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</si>
  <si>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</si>
  <si>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</si>
  <si>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</si>
  <si>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</si>
  <si>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</si>
  <si>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</si>
  <si>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</si>
  <si>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</si>
  <si>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</si>
  <si>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</si>
  <si>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</si>
  <si>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</si>
  <si>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</si>
  <si>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</si>
  <si>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</si>
  <si>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</si>
  <si>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</si>
  <si>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</si>
  <si>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</si>
  <si>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</si>
  <si>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</si>
  <si>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</si>
  <si>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</si>
  <si>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</si>
  <si>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</si>
  <si>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</si>
  <si>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</si>
  <si>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</si>
  <si>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</si>
  <si>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</si>
  <si>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</si>
  <si>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</si>
  <si>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</si>
  <si>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</si>
  <si>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</si>
  <si>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</si>
  <si>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</si>
  <si>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</si>
  <si>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</si>
  <si>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</si>
  <si>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</si>
  <si>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</si>
  <si>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</si>
  <si>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</si>
  <si>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</si>
  <si>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</si>
  <si>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</si>
  <si>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</si>
  <si>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</si>
  <si>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</si>
  <si>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</si>
  <si>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</si>
  <si>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</si>
  <si>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</si>
  <si>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</si>
  <si>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</si>
  <si>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</si>
  <si>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</si>
  <si>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</si>
  <si>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</si>
  <si>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</si>
  <si>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</si>
  <si>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</si>
  <si>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</si>
  <si>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</si>
  <si>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</si>
  <si>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</si>
  <si>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</si>
  <si>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</si>
  <si>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</si>
  <si>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</si>
  <si>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</si>
  <si>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</si>
  <si>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</si>
  <si>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</si>
  <si>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</si>
  <si>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</si>
  <si>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</si>
  <si>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</si>
  <si>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</si>
  <si>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</si>
  <si>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</si>
  <si>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</si>
  <si>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</si>
  <si>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</si>
  <si>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</si>
  <si>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</si>
  <si>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</si>
  <si>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</si>
  <si>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</si>
  <si>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</si>
  <si>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</si>
  <si>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</si>
  <si>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</si>
  <si>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</si>
  <si>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</si>
  <si>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</si>
  <si>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</si>
  <si>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</si>
  <si>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</si>
  <si>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</si>
  <si>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</si>
  <si>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</si>
  <si>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</si>
  <si>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</si>
  <si>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</si>
  <si>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</si>
  <si>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</si>
  <si>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</si>
  <si>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</si>
  <si>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</si>
  <si>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</si>
  <si>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</si>
  <si>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</si>
  <si>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</si>
  <si>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</si>
  <si>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</si>
  <si>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</si>
  <si>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</si>
  <si>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</si>
  <si>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</si>
  <si>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</si>
  <si>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</si>
  <si>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</si>
  <si>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</si>
  <si>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</si>
  <si>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</si>
  <si>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</si>
  <si>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</si>
  <si>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</si>
  <si>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</si>
  <si>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</si>
  <si>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</si>
  <si>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</si>
  <si>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</si>
  <si>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</si>
  <si>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</si>
  <si>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</si>
  <si>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</si>
  <si>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</si>
  <si>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</si>
  <si>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</si>
  <si>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</si>
  <si>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</si>
  <si>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</si>
  <si>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</si>
  <si>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</si>
  <si>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</si>
  <si>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</si>
  <si>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</si>
  <si>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</si>
  <si>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</si>
  <si>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</si>
  <si>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</si>
  <si>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</si>
  <si>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</si>
  <si>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</si>
  <si>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</si>
  <si>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</si>
  <si>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</si>
  <si>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</si>
  <si>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</si>
  <si>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</si>
  <si>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</si>
  <si>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</si>
  <si>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</si>
  <si>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</si>
  <si>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</si>
  <si>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</si>
  <si>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</si>
  <si>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</si>
  <si>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</si>
  <si>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</si>
  <si>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</si>
  <si>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</si>
  <si>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</si>
  <si>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</si>
  <si>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</si>
  <si>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</si>
  <si>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</si>
  <si>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</si>
  <si>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</si>
  <si>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</si>
  <si>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</si>
  <si>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</si>
  <si>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</si>
  <si>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</si>
  <si>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</si>
  <si>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</si>
  <si>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</si>
  <si>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</si>
  <si>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</si>
  <si>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</si>
  <si>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</si>
  <si>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</si>
  <si>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</si>
  <si>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</si>
  <si>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</si>
  <si>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</si>
  <si>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</si>
  <si>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</si>
  <si>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</si>
  <si>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</si>
  <si>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</si>
  <si>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</si>
  <si>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</si>
  <si>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</si>
  <si>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</si>
  <si>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</si>
  <si>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</si>
  <si>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</si>
  <si>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</si>
  <si>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</si>
  <si>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</si>
  <si>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</si>
  <si>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</si>
  <si>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</si>
  <si>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</si>
  <si>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</si>
  <si>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</si>
  <si>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</si>
  <si>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</si>
  <si>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</si>
  <si>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</si>
  <si>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</si>
  <si>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</si>
  <si>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</si>
  <si>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</si>
  <si>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</si>
  <si>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</si>
  <si>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</si>
  <si>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</si>
  <si>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</si>
  <si>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</si>
  <si>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</si>
  <si>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</si>
  <si>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</si>
  <si>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</si>
  <si>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</si>
  <si>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</si>
  <si>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</si>
  <si>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</si>
  <si>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</si>
  <si>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</si>
  <si>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</si>
  <si>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</si>
  <si>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</si>
  <si>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</si>
  <si>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</si>
  <si>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</si>
  <si>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</si>
  <si>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</si>
  <si>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</si>
  <si>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</si>
  <si>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</si>
  <si>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</si>
  <si>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</si>
  <si>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</si>
  <si>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</si>
  <si>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</si>
  <si>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</si>
  <si>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</si>
  <si>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</si>
  <si>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</si>
  <si>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</si>
  <si>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</si>
  <si>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</si>
  <si>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</si>
  <si>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</si>
  <si>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</si>
  <si>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</si>
  <si>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</si>
  <si>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</si>
  <si>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</si>
  <si>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</si>
  <si>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</si>
  <si>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</si>
  <si>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</si>
  <si>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</si>
  <si>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</si>
  <si>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</si>
  <si>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</si>
  <si>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</si>
  <si>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</si>
  <si>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</si>
  <si>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</si>
  <si>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</si>
  <si>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</si>
  <si>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</si>
  <si>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</si>
  <si>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</si>
  <si>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</si>
  <si>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</si>
  <si>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</si>
  <si>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</si>
  <si>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</si>
  <si>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</si>
  <si>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</si>
  <si>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</si>
  <si>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</si>
  <si>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</si>
  <si>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</si>
  <si>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</si>
  <si>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</si>
  <si>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</si>
  <si>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</si>
  <si>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</si>
  <si>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</si>
  <si>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</si>
  <si>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</si>
  <si>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</si>
  <si>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</si>
  <si>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</si>
  <si>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</si>
  <si>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</si>
  <si>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</si>
  <si>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</si>
  <si>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</si>
  <si>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</si>
  <si>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</si>
  <si>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</si>
  <si>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</si>
  <si>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</si>
  <si>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</si>
  <si>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</si>
  <si>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</si>
  <si>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</si>
  <si>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</si>
  <si>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</si>
  <si>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</si>
  <si>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</si>
  <si>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</si>
  <si>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</si>
  <si>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</si>
  <si>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</si>
  <si>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</si>
  <si>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</si>
  <si>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</si>
  <si>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</si>
  <si>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</si>
  <si>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</si>
  <si>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</si>
  <si>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</si>
  <si>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</si>
  <si>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</si>
  <si>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</si>
  <si>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</si>
  <si>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</si>
  <si>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</si>
  <si>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</si>
  <si>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</si>
  <si>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</si>
  <si>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</si>
  <si>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</si>
  <si>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</si>
  <si>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</si>
  <si>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</si>
  <si>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</si>
  <si>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</si>
  <si>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</si>
  <si>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</si>
  <si>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</si>
  <si>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</si>
  <si>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</si>
  <si>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</si>
  <si>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</si>
  <si>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</si>
  <si>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</si>
  <si>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</si>
  <si>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</si>
  <si>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</si>
  <si>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</si>
  <si>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</si>
  <si>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</si>
  <si>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</si>
  <si>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</si>
  <si>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</si>
  <si>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</si>
  <si>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</si>
  <si>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</si>
  <si>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</si>
  <si>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</si>
  <si>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</si>
  <si>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</si>
  <si>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</si>
  <si>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</si>
  <si>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</si>
  <si>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</si>
  <si>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</si>
  <si>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</si>
  <si>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</si>
  <si>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</si>
  <si>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</si>
  <si>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</si>
  <si>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</si>
  <si>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</si>
  <si>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</si>
  <si>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</si>
  <si>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</si>
  <si>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</si>
  <si>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</si>
  <si>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</si>
  <si>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</si>
  <si>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</si>
  <si>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</si>
  <si>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</si>
  <si>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</si>
  <si>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</si>
  <si>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</si>
  <si>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</si>
  <si>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</si>
  <si>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</si>
  <si>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</si>
  <si>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</si>
  <si>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</si>
  <si>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</si>
  <si>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</si>
  <si>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</si>
  <si>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</si>
  <si>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</si>
  <si>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</si>
  <si>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</si>
  <si>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</si>
  <si>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</si>
  <si>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</si>
  <si>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</si>
  <si>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</si>
  <si>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</si>
  <si>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</si>
  <si>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</si>
  <si>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</si>
  <si>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</si>
  <si>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</si>
  <si>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</si>
  <si>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</si>
  <si>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</si>
  <si>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</si>
  <si>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</si>
  <si>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</si>
  <si>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</si>
  <si>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</si>
  <si>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</si>
  <si>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</si>
  <si>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</si>
  <si>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</si>
  <si>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</si>
  <si>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</si>
  <si>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</si>
  <si>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</si>
  <si>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</si>
  <si>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</si>
  <si>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</si>
  <si>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</si>
  <si>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</si>
  <si>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</si>
  <si>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</si>
  <si>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</si>
  <si>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</si>
  <si>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</si>
  <si>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</si>
  <si>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</si>
  <si>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</si>
  <si>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</si>
  <si>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</si>
  <si>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</si>
  <si>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</si>
  <si>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</si>
  <si>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</si>
  <si>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</si>
  <si>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</si>
  <si>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</si>
  <si>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</si>
  <si>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</si>
  <si>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</si>
  <si>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</si>
  <si>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</si>
  <si>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</si>
  <si>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</si>
  <si>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</si>
  <si>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</si>
  <si>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</si>
  <si>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</si>
  <si>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</si>
  <si>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</si>
  <si>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</si>
  <si>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</si>
  <si>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</si>
  <si>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</si>
  <si>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</si>
  <si>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</si>
  <si>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</si>
  <si>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</si>
  <si>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</si>
  <si>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</si>
  <si>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</si>
  <si>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</si>
  <si>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</si>
  <si>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</si>
  <si>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</si>
  <si>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</si>
  <si>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</si>
  <si>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</si>
  <si>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</si>
  <si>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</si>
  <si>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</si>
  <si>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</si>
  <si>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</si>
  <si>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</si>
  <si>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</si>
  <si>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</si>
  <si>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</si>
  <si>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</si>
  <si>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</si>
  <si>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</si>
  <si>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</si>
  <si>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</si>
  <si>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</si>
  <si>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</si>
  <si>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</si>
  <si>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</si>
  <si>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</si>
  <si>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</si>
  <si>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</si>
  <si>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</si>
  <si>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</si>
  <si>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</si>
  <si>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</si>
  <si>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</si>
  <si>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</si>
  <si>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</si>
  <si>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</si>
  <si>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</si>
  <si>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</si>
  <si>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</si>
  <si>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</si>
  <si>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</si>
  <si>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</si>
  <si>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</si>
  <si>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</si>
  <si>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</si>
  <si>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</si>
  <si>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</si>
  <si>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</si>
  <si>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</si>
  <si>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</si>
  <si>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</si>
  <si>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</si>
  <si>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</si>
  <si>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</si>
  <si>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</si>
  <si>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</si>
  <si>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</si>
  <si>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</si>
  <si>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</si>
  <si>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</si>
  <si>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</si>
  <si>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</si>
  <si>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</si>
  <si>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</si>
  <si>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</si>
  <si>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</si>
  <si>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</si>
  <si>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</si>
  <si>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</si>
  <si>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</si>
  <si>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</si>
  <si>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</si>
  <si>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</si>
  <si>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</si>
  <si>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</si>
  <si>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</si>
  <si>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</si>
  <si>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</si>
  <si>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</si>
  <si>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</si>
  <si>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</si>
  <si>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</si>
  <si>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</si>
  <si>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</si>
  <si>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</si>
  <si>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</si>
  <si>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</si>
  <si>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</si>
  <si>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</si>
  <si>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</si>
  <si>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</si>
  <si>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</si>
  <si>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</si>
  <si>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</si>
  <si>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</si>
  <si>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</si>
  <si>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</si>
  <si>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</si>
  <si>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</si>
  <si>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</si>
  <si>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</si>
  <si>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</si>
  <si>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</si>
  <si>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</si>
  <si>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</si>
  <si>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</si>
  <si>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</si>
  <si>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</si>
  <si>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</si>
  <si>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</si>
  <si>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</si>
  <si>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</si>
  <si>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</si>
  <si>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</si>
  <si>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</si>
  <si>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</si>
  <si>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</si>
  <si>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</si>
  <si>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</si>
  <si>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</si>
  <si>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</si>
  <si>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</si>
  <si>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</si>
  <si>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</si>
  <si>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</si>
  <si>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</si>
  <si>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</si>
  <si>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</si>
  <si>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</si>
  <si>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</si>
  <si>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</si>
  <si>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</si>
  <si>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</si>
  <si>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</si>
  <si>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</si>
  <si>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</si>
  <si>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</si>
  <si>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</si>
  <si>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</si>
  <si>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</si>
  <si>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</si>
  <si>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</si>
  <si>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</si>
  <si>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</si>
  <si>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</si>
  <si>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</si>
  <si>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</si>
  <si>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</si>
  <si>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</si>
  <si>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</si>
  <si>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</si>
  <si>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</si>
  <si>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</si>
  <si>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</si>
  <si>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</si>
  <si>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</si>
  <si>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</si>
  <si>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</si>
  <si>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</si>
  <si>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</si>
  <si>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</si>
  <si>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</si>
  <si>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</si>
  <si>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</si>
  <si>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</si>
  <si>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</si>
  <si>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</si>
  <si>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</si>
  <si>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</si>
  <si>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</si>
  <si>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</si>
  <si>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</si>
  <si>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</si>
  <si>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</si>
  <si>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</si>
  <si>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</si>
  <si>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</si>
  <si>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</si>
  <si>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</si>
  <si>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</si>
  <si>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</si>
  <si>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</si>
  <si>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</si>
  <si>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</si>
  <si>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</si>
  <si>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</si>
  <si>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</si>
  <si>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</si>
  <si>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</si>
  <si>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</si>
  <si>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</si>
  <si>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</si>
  <si>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</si>
  <si>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</si>
  <si>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</si>
  <si>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</si>
  <si>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</si>
  <si>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</si>
  <si>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</si>
  <si>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</si>
  <si>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</si>
  <si>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</si>
  <si>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</si>
  <si>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</si>
  <si>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</si>
  <si>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</si>
  <si>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</si>
  <si>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</si>
  <si>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</si>
  <si>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</si>
  <si>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</si>
  <si>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</si>
  <si>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</si>
  <si>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</si>
  <si>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</si>
  <si>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</si>
  <si>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</si>
  <si>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</si>
  <si>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</si>
  <si>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</si>
  <si>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</si>
  <si>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</si>
  <si>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</si>
  <si>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</si>
  <si>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</si>
  <si>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</si>
  <si>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</si>
  <si>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</si>
  <si>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</si>
  <si>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</si>
  <si>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</si>
  <si>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</si>
  <si>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</si>
  <si>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</si>
  <si>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</si>
  <si>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</si>
  <si>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</si>
  <si>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</si>
  <si>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</si>
  <si>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</si>
  <si>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</si>
  <si>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</si>
  <si>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</si>
  <si>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</si>
  <si>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</si>
  <si>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</si>
  <si>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</si>
  <si>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</si>
  <si>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</si>
  <si>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</si>
  <si>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</si>
  <si>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</si>
  <si>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</si>
  <si>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</si>
  <si>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</si>
  <si>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</si>
  <si>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</si>
  <si>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</si>
  <si>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</si>
  <si>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</si>
  <si>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</si>
  <si>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</si>
  <si>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</si>
  <si>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</si>
  <si>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</si>
  <si>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</si>
  <si>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</si>
  <si>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</si>
  <si>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</si>
  <si>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</si>
  <si>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</si>
  <si>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</si>
  <si>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</si>
  <si>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</si>
  <si>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</si>
  <si>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</si>
  <si>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</si>
  <si>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</si>
  <si>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</si>
  <si>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</si>
  <si>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</si>
  <si>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</si>
  <si>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</si>
  <si>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</si>
  <si>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</si>
  <si>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</si>
  <si>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</si>
  <si>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</si>
  <si>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</si>
  <si>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</si>
  <si>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</si>
  <si>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</si>
  <si>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</si>
  <si>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</si>
  <si>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</si>
  <si>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</si>
  <si>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</si>
  <si>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</si>
  <si>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</si>
  <si>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</si>
  <si>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</si>
  <si>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</si>
  <si>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</si>
  <si>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</si>
  <si>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</si>
  <si>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</si>
  <si>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</si>
  <si>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</si>
  <si>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</si>
  <si>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</si>
  <si>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</si>
  <si>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</si>
  <si>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</si>
  <si>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</si>
  <si>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</si>
  <si>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</si>
  <si>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</si>
  <si>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</si>
  <si>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</si>
  <si>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</si>
  <si>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</si>
  <si>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</si>
  <si>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</si>
  <si>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</si>
  <si>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</si>
  <si>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</si>
  <si>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</si>
  <si>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</si>
  <si>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</si>
  <si>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</si>
  <si>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</si>
  <si>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</si>
  <si>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</si>
  <si>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</si>
  <si>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</si>
  <si>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</si>
  <si>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</si>
  <si>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</si>
  <si>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</si>
  <si>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</si>
  <si>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</si>
  <si>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</si>
  <si>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</si>
  <si>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</si>
  <si>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</si>
  <si>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</si>
  <si>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</si>
  <si>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</si>
  <si>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</si>
  <si>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</si>
  <si>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</si>
  <si>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</si>
  <si>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</si>
  <si>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</si>
  <si>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</si>
  <si>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</si>
  <si>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</si>
  <si>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</si>
  <si>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</si>
  <si>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</si>
  <si>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</si>
  <si>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</si>
  <si>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</si>
  <si>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</si>
  <si>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</si>
  <si>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</si>
  <si>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</si>
  <si>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</si>
  <si>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</si>
  <si>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</si>
  <si>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</si>
  <si>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</si>
  <si>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</si>
  <si>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</si>
  <si>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</si>
  <si>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</si>
  <si>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</si>
  <si>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</si>
  <si>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</si>
  <si>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</si>
  <si>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</si>
  <si>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</si>
  <si>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</si>
  <si>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</si>
  <si>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</si>
  <si>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</si>
  <si>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</si>
  <si>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</si>
  <si>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</si>
  <si>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</si>
  <si>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</si>
  <si>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</si>
  <si>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</si>
  <si>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</si>
  <si>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</si>
  <si>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</si>
  <si>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</si>
  <si>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</si>
  <si>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</si>
  <si>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</si>
  <si>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</si>
  <si>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</si>
  <si>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</si>
  <si>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</si>
  <si>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</si>
  <si>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</si>
  <si>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</si>
  <si>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</si>
  <si>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</si>
  <si>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</si>
  <si>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</si>
  <si>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</si>
  <si>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</si>
  <si>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</si>
  <si>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</si>
  <si>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</si>
  <si>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</si>
  <si>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</si>
  <si>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</si>
  <si>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</si>
  <si>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</si>
  <si>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</si>
  <si>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</si>
  <si>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</si>
  <si>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</si>
  <si>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</si>
  <si>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</si>
  <si>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</si>
  <si>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</si>
  <si>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</si>
  <si>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</si>
  <si>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</si>
  <si>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</si>
  <si>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</si>
  <si>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</si>
  <si>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</si>
  <si>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</si>
  <si>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</si>
  <si>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</si>
  <si>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</si>
  <si>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</si>
  <si>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</si>
  <si>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</si>
  <si>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</si>
  <si>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</si>
  <si>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</si>
  <si>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</si>
  <si>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</si>
  <si>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</si>
  <si>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</si>
  <si>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</si>
  <si>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</si>
  <si>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</si>
  <si>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</si>
  <si>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</si>
  <si>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</si>
  <si>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</si>
  <si>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</si>
  <si>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</si>
  <si>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</si>
  <si>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</si>
  <si>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</si>
  <si>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</si>
  <si>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</si>
  <si>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</si>
  <si>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</si>
  <si>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</si>
  <si>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</si>
  <si>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</si>
  <si>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</si>
  <si>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</si>
  <si>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</si>
  <si>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</si>
  <si>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</si>
  <si>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</si>
  <si>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</si>
  <si>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</si>
  <si>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</si>
  <si>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</si>
  <si>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</si>
  <si>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</si>
  <si>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</si>
  <si>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</si>
  <si>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</si>
  <si>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</si>
  <si>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</si>
  <si>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</si>
  <si>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</si>
  <si>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</si>
  <si>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</si>
  <si>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</si>
  <si>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</si>
  <si>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</si>
  <si>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</si>
  <si>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</si>
  <si>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</si>
  <si>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</si>
  <si>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</si>
  <si>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</si>
  <si>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</si>
  <si>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</si>
  <si>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</si>
  <si>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</si>
  <si>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</si>
  <si>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</si>
  <si>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</si>
  <si>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</si>
  <si>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</si>
  <si>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</si>
  <si>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</si>
  <si>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</si>
  <si>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</si>
  <si>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</si>
  <si>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</si>
  <si>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</si>
  <si>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</si>
  <si>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</si>
  <si>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</si>
  <si>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</si>
  <si>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</si>
  <si>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</si>
  <si>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</si>
  <si>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</si>
  <si>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</si>
  <si>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</si>
  <si>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</si>
  <si>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</si>
  <si>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</si>
  <si>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</si>
  <si>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</si>
  <si>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</si>
  <si>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</si>
  <si>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</si>
  <si>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</si>
  <si>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</si>
  <si>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</si>
  <si>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</si>
  <si>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</si>
  <si>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</si>
  <si>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</si>
  <si>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</si>
  <si>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</si>
  <si>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</si>
  <si>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</si>
  <si>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</si>
  <si>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</si>
  <si>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</si>
  <si>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</si>
  <si>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</si>
  <si>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</si>
  <si>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</si>
  <si>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</si>
  <si>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</si>
  <si>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</si>
  <si>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</si>
  <si>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</si>
  <si>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</si>
  <si>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</si>
  <si>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</si>
  <si>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</si>
  <si>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</si>
  <si>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</si>
  <si>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</si>
  <si>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</si>
  <si>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</si>
  <si>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</si>
  <si>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</si>
  <si>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</si>
  <si>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</si>
  <si>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</si>
  <si>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</si>
  <si>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</si>
  <si>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</si>
  <si>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</si>
  <si>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</si>
  <si>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</si>
  <si>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</si>
  <si>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</si>
  <si>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</si>
  <si>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</si>
  <si>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</si>
  <si>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</si>
  <si>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</si>
  <si>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</si>
  <si>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</si>
  <si>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</si>
  <si>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</si>
  <si>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</si>
  <si>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</si>
  <si>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</si>
  <si>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</si>
  <si>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</si>
  <si>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</si>
  <si>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</si>
  <si>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</si>
  <si>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</si>
  <si>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</si>
  <si>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</si>
  <si>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</si>
  <si>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</si>
  <si>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</si>
  <si>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</si>
  <si>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</si>
  <si>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</si>
  <si>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</si>
  <si>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</si>
  <si>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</si>
  <si>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</si>
  <si>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</si>
  <si>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</si>
  <si>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</si>
  <si>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</si>
  <si>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</si>
  <si>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</si>
  <si>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</si>
  <si>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</si>
  <si>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</si>
  <si>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</si>
  <si>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</si>
  <si>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</si>
  <si>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</si>
  <si>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</si>
  <si>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</si>
  <si>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</si>
  <si>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</si>
  <si>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</si>
  <si>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</si>
  <si>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</si>
  <si>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</si>
  <si>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</si>
  <si>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</si>
  <si>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</si>
  <si>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</si>
  <si>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</si>
  <si>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</si>
  <si>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</si>
  <si>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</si>
  <si>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</si>
  <si>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</si>
  <si>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</si>
  <si>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</si>
  <si>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</si>
  <si>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</si>
  <si>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</si>
  <si>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</si>
  <si>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</si>
  <si>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</si>
  <si>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</si>
  <si>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</si>
  <si>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</si>
  <si>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</si>
  <si>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</si>
  <si>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</si>
  <si>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</si>
  <si>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</si>
  <si>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</si>
  <si>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</si>
  <si>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</si>
  <si>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</si>
  <si>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</si>
  <si>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</si>
  <si>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</si>
  <si>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</si>
  <si>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</si>
  <si>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</si>
  <si>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</si>
  <si>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</si>
  <si>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</si>
  <si>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</si>
  <si>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</si>
  <si>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</si>
  <si>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</si>
  <si>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</si>
  <si>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</si>
  <si>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</si>
  <si>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</si>
  <si>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</si>
  <si>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</si>
  <si>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</si>
  <si>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</si>
  <si>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</si>
  <si>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</si>
  <si>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</si>
  <si>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</si>
  <si>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</si>
  <si>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</si>
  <si>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</si>
  <si>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</si>
  <si>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</si>
  <si>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</si>
  <si>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</si>
  <si>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</si>
  <si>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</si>
  <si>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</si>
  <si>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</si>
  <si>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</si>
  <si>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</si>
  <si>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</si>
  <si>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</si>
  <si>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</si>
  <si>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</si>
  <si>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</si>
  <si>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</si>
  <si>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</si>
  <si>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</si>
  <si>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</si>
  <si>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</si>
  <si>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</si>
  <si>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</si>
  <si>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</si>
  <si>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</si>
  <si>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</si>
  <si>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</si>
  <si>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</si>
  <si>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</si>
  <si>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</si>
  <si>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</si>
  <si>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</si>
  <si>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</si>
  <si>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</si>
  <si>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</si>
  <si>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</si>
  <si>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</si>
  <si>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</si>
  <si>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</si>
  <si>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</si>
  <si>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</si>
  <si>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</si>
  <si>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</si>
  <si>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</si>
  <si>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</si>
  <si>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</si>
  <si>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</si>
  <si>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</si>
  <si>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</si>
  <si>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</si>
  <si>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</si>
  <si>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</si>
  <si>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</si>
  <si>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</si>
  <si>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</si>
  <si>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</si>
  <si>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</si>
  <si>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</si>
  <si>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</si>
  <si>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</si>
  <si>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</si>
  <si>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</si>
  <si>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</si>
  <si>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</si>
  <si>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</si>
  <si>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</si>
  <si>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</si>
  <si>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</si>
  <si>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</si>
  <si>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</si>
  <si>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</si>
  <si>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</si>
  <si>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</si>
  <si>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</si>
  <si>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</si>
  <si>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</si>
  <si>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</si>
  <si>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</si>
  <si>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</si>
  <si>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</si>
  <si>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</si>
  <si>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</si>
  <si>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</si>
  <si>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</si>
  <si>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</si>
  <si>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</si>
  <si>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</si>
  <si>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</si>
  <si>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</si>
  <si>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</si>
  <si>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</si>
  <si>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</si>
  <si>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</si>
  <si>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</si>
  <si>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</si>
  <si>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</si>
  <si>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</si>
  <si>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</si>
  <si>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</si>
  <si>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</si>
  <si>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</si>
  <si>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</si>
  <si>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</si>
  <si>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</si>
  <si>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</si>
  <si>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</si>
  <si>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</si>
  <si>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</si>
  <si>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</si>
  <si>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</si>
  <si>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</si>
  <si>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</si>
  <si>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</si>
  <si>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</si>
  <si>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</si>
  <si>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</si>
  <si>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</si>
  <si>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</si>
  <si>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</si>
  <si>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</si>
  <si>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</si>
  <si>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</si>
  <si>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</si>
  <si>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</si>
  <si>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</si>
  <si>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</si>
  <si>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</si>
  <si>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</si>
  <si>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</si>
  <si>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</si>
  <si>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</si>
  <si>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</si>
  <si>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</si>
  <si>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</si>
  <si>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</si>
  <si>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</si>
  <si>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</si>
  <si>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</si>
  <si>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</si>
  <si>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</si>
  <si>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</si>
  <si>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</si>
  <si>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</si>
  <si>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</si>
  <si>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</si>
  <si>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</si>
  <si>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</si>
  <si>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</si>
  <si>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</si>
  <si>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</si>
  <si>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</si>
  <si>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</si>
  <si>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</si>
  <si>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</si>
  <si>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</si>
  <si>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</si>
  <si>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</si>
  <si>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</si>
  <si>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</si>
  <si>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</si>
  <si>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</si>
  <si>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</si>
  <si>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</si>
  <si>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</si>
  <si>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</si>
  <si>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</si>
  <si>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</si>
  <si>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</si>
  <si>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</si>
  <si>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</si>
  <si>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</si>
  <si>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</si>
  <si>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</si>
  <si>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</si>
  <si>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</si>
  <si>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</si>
  <si>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</si>
  <si>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</si>
  <si>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</si>
  <si>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</si>
  <si>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</si>
  <si>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</si>
  <si>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</si>
  <si>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</si>
  <si>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</si>
  <si>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</si>
  <si>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</si>
  <si>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</si>
  <si>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</si>
  <si>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</si>
  <si>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</si>
  <si>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</si>
  <si>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</si>
  <si>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</si>
  <si>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</si>
  <si>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</si>
  <si>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</si>
  <si>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</si>
  <si>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</si>
  <si>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</si>
  <si>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</si>
  <si>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</si>
  <si>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</si>
  <si>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</si>
  <si>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</si>
  <si>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</si>
  <si>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</si>
  <si>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</si>
  <si>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</si>
  <si>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</si>
  <si>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</si>
  <si>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</si>
  <si>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</si>
  <si>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</si>
  <si>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</si>
  <si>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</si>
  <si>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</si>
  <si>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</si>
  <si>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</si>
  <si>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</si>
  <si>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</si>
  <si>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</si>
  <si>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</si>
  <si>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</si>
  <si>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</si>
  <si>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</si>
  <si>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</si>
  <si>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</si>
  <si>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</si>
  <si>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</si>
  <si>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</si>
  <si>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</si>
  <si>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</si>
  <si>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</si>
  <si>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</si>
  <si>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</si>
  <si>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</si>
  <si>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</si>
  <si>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</si>
  <si>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</si>
  <si>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</si>
  <si>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</si>
  <si>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</si>
  <si>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</si>
  <si>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</si>
  <si>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</si>
  <si>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</si>
  <si>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</si>
  <si>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</si>
  <si>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</si>
  <si>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</si>
  <si>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</si>
  <si>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</si>
  <si>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</si>
  <si>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</si>
  <si>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</si>
  <si>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</si>
  <si>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</si>
  <si>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</si>
  <si>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</si>
  <si>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</si>
  <si>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</si>
  <si>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</si>
  <si>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</si>
  <si>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</si>
  <si>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</si>
  <si>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</si>
  <si>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</si>
  <si>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</si>
  <si>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</si>
  <si>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</si>
  <si>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</si>
  <si>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</si>
  <si>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</si>
  <si>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</si>
  <si>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</si>
  <si>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</si>
  <si>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</si>
  <si>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</si>
  <si>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</si>
  <si>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</si>
  <si>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</si>
  <si>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</si>
  <si>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</si>
  <si>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</si>
  <si>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</si>
  <si>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</si>
  <si>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</si>
  <si>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</si>
  <si>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</si>
  <si>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</si>
  <si>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</si>
  <si>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</si>
  <si>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</si>
  <si>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</si>
  <si>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</si>
  <si>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</si>
  <si>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</si>
  <si>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</si>
  <si>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</si>
  <si>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</si>
  <si>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</si>
  <si>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</si>
  <si>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</si>
  <si>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</si>
  <si>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</si>
  <si>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</si>
  <si>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</si>
  <si>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</si>
  <si>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</si>
  <si>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</si>
  <si>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</si>
  <si>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</si>
  <si>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</si>
  <si>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</si>
  <si>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</si>
  <si>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</si>
  <si>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</si>
  <si>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</si>
  <si>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</si>
  <si>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</si>
  <si>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</si>
  <si>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</si>
  <si>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</si>
  <si>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</si>
  <si>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</si>
  <si>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</si>
  <si>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</si>
  <si>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</si>
  <si>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</si>
  <si>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</si>
  <si>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</si>
  <si>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</si>
  <si>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</si>
  <si>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</si>
  <si>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</si>
  <si>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</si>
  <si>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</si>
  <si>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</si>
  <si>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</si>
  <si>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</si>
  <si>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</si>
  <si>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</si>
  <si>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</si>
  <si>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</si>
  <si>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</si>
  <si>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</si>
  <si>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</si>
  <si>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</si>
  <si>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</si>
  <si>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</si>
  <si>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</si>
  <si>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</si>
  <si>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</si>
  <si>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</si>
  <si>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</si>
  <si>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</si>
  <si>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</si>
  <si>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</si>
  <si>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</si>
  <si>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</si>
  <si>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</si>
  <si>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</si>
  <si>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</si>
  <si>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</si>
  <si>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</si>
  <si>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</si>
  <si>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</si>
  <si>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</si>
  <si>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</si>
  <si>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</si>
  <si>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</si>
  <si>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</si>
  <si>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</si>
  <si>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</si>
  <si>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</si>
  <si>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</si>
  <si>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</si>
  <si>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</si>
  <si>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</si>
  <si>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</si>
  <si>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</si>
  <si>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</si>
  <si>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</si>
  <si>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</si>
  <si>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</si>
  <si>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</si>
  <si>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</si>
  <si>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</si>
  <si>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</si>
  <si>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</si>
  <si>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</si>
  <si>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</si>
  <si>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</si>
  <si>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</si>
  <si>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</si>
  <si>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</si>
  <si>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</si>
  <si>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</si>
  <si>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</si>
  <si>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</si>
  <si>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</si>
  <si>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</si>
  <si>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</si>
  <si>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</si>
  <si>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</si>
  <si>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</si>
  <si>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</si>
  <si>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</si>
  <si>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</si>
  <si>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</si>
  <si>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</si>
  <si>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</si>
  <si>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</si>
  <si>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</si>
  <si>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</si>
  <si>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</si>
  <si>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</si>
  <si>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</si>
  <si>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</si>
  <si>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</si>
  <si>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</si>
  <si>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</si>
  <si>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</si>
  <si>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</si>
  <si>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</si>
  <si>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</si>
  <si>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</si>
  <si>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</si>
  <si>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</si>
  <si>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</si>
  <si>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</si>
  <si>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</si>
  <si>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</si>
  <si>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</si>
  <si>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</si>
  <si>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</si>
  <si>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</si>
  <si>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</si>
  <si>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</si>
  <si>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</si>
  <si>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</si>
  <si>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</si>
  <si>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</si>
  <si>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</si>
  <si>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</si>
  <si>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</si>
  <si>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</si>
  <si>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</si>
  <si>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</si>
  <si>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</si>
  <si>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</si>
  <si>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</si>
  <si>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</si>
  <si>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</si>
  <si>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</si>
  <si>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</si>
  <si>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</si>
  <si>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</si>
  <si>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</si>
  <si>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</si>
  <si>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</si>
  <si>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</si>
  <si>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</si>
  <si>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</si>
  <si>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</si>
  <si>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</si>
  <si>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</si>
  <si>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</si>
  <si>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</si>
  <si>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</si>
  <si>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</si>
  <si>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</si>
  <si>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</si>
  <si>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</si>
  <si>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</si>
  <si>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</si>
  <si>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</si>
  <si>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</si>
  <si>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</si>
  <si>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</si>
  <si>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</si>
  <si>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</si>
  <si>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</si>
  <si>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</si>
  <si>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</si>
  <si>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</si>
  <si>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</si>
  <si>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</si>
  <si>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</si>
  <si>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</si>
  <si>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</si>
  <si>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</si>
  <si>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</si>
  <si>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</si>
  <si>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</si>
  <si>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</si>
  <si>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</si>
  <si>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</si>
  <si>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</si>
  <si>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</si>
  <si>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</si>
  <si>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</si>
  <si>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</si>
  <si>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</si>
  <si>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</si>
  <si>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</si>
  <si>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</si>
  <si>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</si>
  <si>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</si>
  <si>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</si>
  <si>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</si>
  <si>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</si>
  <si>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</si>
  <si>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</si>
  <si>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</si>
  <si>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</si>
  <si>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</si>
  <si>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</si>
  <si>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</si>
  <si>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</si>
  <si>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</si>
  <si>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</si>
  <si>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</si>
  <si>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</si>
  <si>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</si>
  <si>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</si>
  <si>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</si>
  <si>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</si>
  <si>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</si>
  <si>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</si>
  <si>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</si>
  <si>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</si>
  <si>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</si>
  <si>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</si>
  <si>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</si>
  <si>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</si>
  <si>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</si>
  <si>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</si>
  <si>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</si>
  <si>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</si>
  <si>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</si>
  <si>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</si>
  <si>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</si>
  <si>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</si>
  <si>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</si>
  <si>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</si>
  <si>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</si>
  <si>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</si>
  <si>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</si>
  <si>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</si>
  <si>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</si>
  <si>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</si>
  <si>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</si>
  <si>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</si>
  <si>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</si>
  <si>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</si>
  <si>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</si>
  <si>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</si>
  <si>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</si>
  <si>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</si>
  <si>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</si>
  <si>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</si>
  <si>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</si>
  <si>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</si>
  <si>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</si>
  <si>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</si>
  <si>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</si>
  <si>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</si>
  <si>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</si>
  <si>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</si>
  <si>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</si>
  <si>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</si>
  <si>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</si>
  <si>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</si>
  <si>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</si>
  <si>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</si>
  <si>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</si>
  <si>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</si>
  <si>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</si>
  <si>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</si>
  <si>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</si>
  <si>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</si>
  <si>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</si>
  <si>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</si>
  <si>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</si>
  <si>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</si>
  <si>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</si>
  <si>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</si>
  <si>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</si>
  <si>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</si>
  <si>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</si>
  <si>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</si>
  <si>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</si>
  <si>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</si>
  <si>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</si>
  <si>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</si>
  <si>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</si>
  <si>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</si>
  <si>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</si>
  <si>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</si>
  <si>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</si>
  <si>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</si>
  <si>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</si>
  <si>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</si>
  <si>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</si>
  <si>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</si>
  <si>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</si>
  <si>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</si>
  <si>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</si>
  <si>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</si>
  <si>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</si>
  <si>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</si>
  <si>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</si>
  <si>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</si>
  <si>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</si>
  <si>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</si>
  <si>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</si>
  <si>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</si>
  <si>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</si>
  <si>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</si>
  <si>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</si>
  <si>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</si>
  <si>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</si>
  <si>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</si>
  <si>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</si>
  <si>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</si>
  <si>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</si>
  <si>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</si>
  <si>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</si>
  <si>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</si>
  <si>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</si>
  <si>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</si>
  <si>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</si>
  <si>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</si>
  <si>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</si>
  <si>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</si>
  <si>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</si>
  <si>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</si>
  <si>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</si>
  <si>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</si>
  <si>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</si>
  <si>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</si>
  <si>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</si>
  <si>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</si>
  <si>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</si>
  <si>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</si>
  <si>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</si>
  <si>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</si>
  <si>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</si>
  <si>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</si>
  <si>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</si>
  <si>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</si>
  <si>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</si>
  <si>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</si>
  <si>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</si>
  <si>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</si>
  <si>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</si>
  <si>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</si>
  <si>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</si>
  <si>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</si>
  <si>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</si>
  <si>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</si>
  <si>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</si>
  <si>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</si>
  <si>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</si>
  <si>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</si>
  <si>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</si>
  <si>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</si>
  <si>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</si>
  <si>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</si>
  <si>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</si>
  <si>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</si>
  <si>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</si>
  <si>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</si>
  <si>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</si>
  <si>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</si>
  <si>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</si>
  <si>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</si>
  <si>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</si>
  <si>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</si>
  <si>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</si>
  <si>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</si>
  <si>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</si>
  <si>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</si>
  <si>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</si>
  <si>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</si>
  <si>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</si>
  <si>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</si>
  <si>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</si>
  <si>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</si>
  <si>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</si>
  <si>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</si>
  <si>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</si>
  <si>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</si>
  <si>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</si>
  <si>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</si>
  <si>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</si>
  <si>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</si>
  <si>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</si>
  <si>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</si>
  <si>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</si>
  <si>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</si>
  <si>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</si>
  <si>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</si>
  <si>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</si>
  <si>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</si>
  <si>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</si>
  <si>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</si>
  <si>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</si>
  <si>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</si>
  <si>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</si>
  <si>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</si>
  <si>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</si>
  <si>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</si>
  <si>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</si>
  <si>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</si>
  <si>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</si>
  <si>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</si>
  <si>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</si>
  <si>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</si>
  <si>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</si>
  <si>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</si>
  <si>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</si>
  <si>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</si>
  <si>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</si>
  <si>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</si>
  <si>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</si>
  <si>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</si>
  <si>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</si>
  <si>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</si>
  <si>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</si>
  <si>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</si>
  <si>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</si>
  <si>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</si>
  <si>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</si>
  <si>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</si>
  <si>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</si>
  <si>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</si>
  <si>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</si>
  <si>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</si>
  <si>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</si>
  <si>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</si>
  <si>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</si>
  <si>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</si>
  <si>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</si>
  <si>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</si>
  <si>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</si>
  <si>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</si>
  <si>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</si>
  <si>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</si>
  <si>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</si>
  <si>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</si>
  <si>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</si>
  <si>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</si>
  <si>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</si>
  <si>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</si>
  <si>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</si>
  <si>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</si>
  <si>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</si>
  <si>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</si>
  <si>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</si>
  <si>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</si>
  <si>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</si>
  <si>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</si>
  <si>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</si>
  <si>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</si>
  <si>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</si>
  <si>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</si>
  <si>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</si>
  <si>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</si>
  <si>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</si>
  <si>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</si>
  <si>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</si>
  <si>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</si>
  <si>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</si>
  <si>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</si>
  <si>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</si>
  <si>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</si>
  <si>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</si>
  <si>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</si>
  <si>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</si>
  <si>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</si>
  <si>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</si>
  <si>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</si>
  <si>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</si>
  <si>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</si>
  <si>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</si>
  <si>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</si>
  <si>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</si>
  <si>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</si>
  <si>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</si>
  <si>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</si>
  <si>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</si>
  <si>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</si>
  <si>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</si>
  <si>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</si>
  <si>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</si>
  <si>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</si>
  <si>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</si>
  <si>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</si>
  <si>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</si>
  <si>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</si>
  <si>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</si>
  <si>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</si>
  <si>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</si>
  <si>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</si>
  <si>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</si>
  <si>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</si>
  <si>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</si>
  <si>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</si>
  <si>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</si>
  <si>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</si>
  <si>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</si>
  <si>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</si>
  <si>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</si>
  <si>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</si>
  <si>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</si>
  <si>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</si>
  <si>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</si>
  <si>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</si>
  <si>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</si>
  <si>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</si>
  <si>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</si>
  <si>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</si>
  <si>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</si>
  <si>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</si>
  <si>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</si>
  <si>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</si>
  <si>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</si>
  <si>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</si>
  <si>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</si>
  <si>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</si>
  <si>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</si>
  <si>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</si>
  <si>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</si>
  <si>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</si>
  <si>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</si>
  <si>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</si>
  <si>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</si>
  <si>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</si>
  <si>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</si>
  <si>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</si>
  <si>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</si>
  <si>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</si>
  <si>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</si>
  <si>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</si>
  <si>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</si>
  <si>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</si>
  <si>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</si>
  <si>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</si>
  <si>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</si>
  <si>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</si>
  <si>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</si>
  <si>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</si>
  <si>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</si>
  <si>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</si>
  <si>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</si>
  <si>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</si>
  <si>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</si>
  <si>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</si>
  <si>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</si>
  <si>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</si>
  <si>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</si>
  <si>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</si>
  <si>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</si>
  <si>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</si>
  <si>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</si>
  <si>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</si>
  <si>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</si>
  <si>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</si>
  <si>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</si>
  <si>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</si>
  <si>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</si>
  <si>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</si>
  <si>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</si>
  <si>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</si>
  <si>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</si>
  <si>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</si>
  <si>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</si>
  <si>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</si>
  <si>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</si>
  <si>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</si>
  <si>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</si>
  <si>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</si>
  <si>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</si>
  <si>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</si>
  <si>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</si>
  <si>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</si>
  <si>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</si>
  <si>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</si>
  <si>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</si>
  <si>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</si>
  <si>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</si>
  <si>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</si>
  <si>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</si>
  <si>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</si>
  <si>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</si>
  <si>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</si>
  <si>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</si>
  <si>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</si>
  <si>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</si>
  <si>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</si>
  <si>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</si>
  <si>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</si>
  <si>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</si>
  <si>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</si>
  <si>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</si>
  <si>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</si>
  <si>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</si>
  <si>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</si>
  <si>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</si>
  <si>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</si>
  <si>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</si>
  <si>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</si>
  <si>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</si>
  <si>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</si>
  <si>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</si>
  <si>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</si>
  <si>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</si>
  <si>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</si>
  <si>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</si>
  <si>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</si>
  <si>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</si>
  <si>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</si>
  <si>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</si>
  <si>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</si>
  <si>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</si>
  <si>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</si>
  <si>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</si>
  <si>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</si>
  <si>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</si>
  <si>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</si>
  <si>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</si>
  <si>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</si>
  <si>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</si>
  <si>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</si>
  <si>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</si>
  <si>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</si>
  <si>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</si>
  <si>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</si>
  <si>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</si>
  <si>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</si>
  <si>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</si>
  <si>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</si>
  <si>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</si>
  <si>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</si>
  <si>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</si>
  <si>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</si>
  <si>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</si>
  <si>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</si>
  <si>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</si>
  <si>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</si>
  <si>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</si>
  <si>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</si>
  <si>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</si>
  <si>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</si>
  <si>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</si>
  <si>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</si>
  <si>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</si>
  <si>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</si>
  <si>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</si>
  <si>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</si>
  <si>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</si>
  <si>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</si>
  <si>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</si>
  <si>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</si>
  <si>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</si>
  <si>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</si>
  <si>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</si>
  <si>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</si>
  <si>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</si>
  <si>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</si>
  <si>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</si>
  <si>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</si>
  <si>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</si>
  <si>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</si>
  <si>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</si>
  <si>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</si>
  <si>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</si>
  <si>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</si>
  <si>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</si>
  <si>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</si>
  <si>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</si>
  <si>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</si>
  <si>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</si>
  <si>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</si>
  <si>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</si>
  <si>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</si>
  <si>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</si>
  <si>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</si>
  <si>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</si>
  <si>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</si>
  <si>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</si>
  <si>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</si>
  <si>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</si>
  <si>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</si>
  <si>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</si>
  <si>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</si>
  <si>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</si>
  <si>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</si>
  <si>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</si>
  <si>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</si>
  <si>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</si>
  <si>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</si>
  <si>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</si>
  <si>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</si>
  <si>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</si>
  <si>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</si>
  <si>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</si>
  <si>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</si>
  <si>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</si>
  <si>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</si>
  <si>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</si>
  <si>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</si>
  <si>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</si>
  <si>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</si>
  <si>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</si>
  <si>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</si>
  <si>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</si>
  <si>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</si>
  <si>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</si>
  <si>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</si>
  <si>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</si>
  <si>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</si>
  <si>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</si>
  <si>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</si>
  <si>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</si>
  <si>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</si>
  <si>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</si>
  <si>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</si>
  <si>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</si>
  <si>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</si>
  <si>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</si>
  <si>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</si>
  <si>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</si>
  <si>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</si>
  <si>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</si>
  <si>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</si>
  <si>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</si>
  <si>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</si>
  <si>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</si>
  <si>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</si>
  <si>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</si>
  <si>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</si>
  <si>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</si>
  <si>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</si>
  <si>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</si>
  <si>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</si>
  <si>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</si>
  <si>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</si>
  <si>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</si>
  <si>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</si>
  <si>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</si>
  <si>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</si>
  <si>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</si>
  <si>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</si>
  <si>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</si>
  <si>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</si>
  <si>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</si>
  <si>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</si>
  <si>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</si>
  <si>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</si>
  <si>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</si>
  <si>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</si>
  <si>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</si>
  <si>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</si>
  <si>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</si>
  <si>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</si>
  <si>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</si>
  <si>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</si>
  <si>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</si>
  <si>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</si>
  <si>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</si>
  <si>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</si>
  <si>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</si>
  <si>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</si>
  <si>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</si>
  <si>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</si>
  <si>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</si>
  <si>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</si>
  <si>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</si>
  <si>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</si>
  <si>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</si>
  <si>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</si>
  <si>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</si>
  <si>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</si>
  <si>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</si>
  <si>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</si>
  <si>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</si>
  <si>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</si>
  <si>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</si>
  <si>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</si>
  <si>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</si>
  <si>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</si>
  <si>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</si>
  <si>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</si>
  <si>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</si>
  <si>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</si>
  <si>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</si>
  <si>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</si>
  <si>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</si>
  <si>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</si>
  <si>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</si>
  <si>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</si>
  <si>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</si>
  <si>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</si>
  <si>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</si>
  <si>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</si>
  <si>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</si>
  <si>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</si>
  <si>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</si>
  <si>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</si>
  <si>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</si>
  <si>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</si>
  <si>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</si>
  <si>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</si>
  <si>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</si>
  <si>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</si>
  <si>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</si>
  <si>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</si>
  <si>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</si>
  <si>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</si>
  <si>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</si>
  <si>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</si>
  <si>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</si>
  <si>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</si>
  <si>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</si>
  <si>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</si>
  <si>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</si>
  <si>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</si>
  <si>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</si>
  <si>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</si>
  <si>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</si>
  <si>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</si>
  <si>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</si>
  <si>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</si>
  <si>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</si>
  <si>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</si>
  <si>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</si>
  <si>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</si>
  <si>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</si>
  <si>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</si>
  <si>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</si>
  <si>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</si>
  <si>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</si>
  <si>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</si>
  <si>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</si>
  <si>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</si>
  <si>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</si>
  <si>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</si>
  <si>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</si>
  <si>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</si>
  <si>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</si>
  <si>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</si>
  <si>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</si>
  <si>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</si>
  <si>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</si>
  <si>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</si>
  <si>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</si>
  <si>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</si>
  <si>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</si>
  <si>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</si>
  <si>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</si>
  <si>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</si>
  <si>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</si>
  <si>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</si>
  <si>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</si>
  <si>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</si>
  <si>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</si>
  <si>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</si>
  <si>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</si>
  <si>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</si>
  <si>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</si>
  <si>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</si>
  <si>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</si>
  <si>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</si>
  <si>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</si>
  <si>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</si>
  <si>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</si>
  <si>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</si>
  <si>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</si>
  <si>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</si>
  <si>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</si>
  <si>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</si>
  <si>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</si>
  <si>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</si>
  <si>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</si>
  <si>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</si>
  <si>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</si>
  <si>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</si>
  <si>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</si>
  <si>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</si>
  <si>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</si>
  <si>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</si>
  <si>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</si>
  <si>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</si>
  <si>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</si>
  <si>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</si>
  <si>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</si>
  <si>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</si>
  <si>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</si>
  <si>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</si>
  <si>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</si>
  <si>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</si>
  <si>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</si>
  <si>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</si>
  <si>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</si>
  <si>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</si>
  <si>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</si>
  <si>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</si>
  <si>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</si>
  <si>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</si>
  <si>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</si>
  <si>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</si>
  <si>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</si>
  <si>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</si>
  <si>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</si>
  <si>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</si>
  <si>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</si>
  <si>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</si>
  <si>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</si>
  <si>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</si>
  <si>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</si>
  <si>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</si>
  <si>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</si>
  <si>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</si>
  <si>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</si>
  <si>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</si>
  <si>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</si>
  <si>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</si>
  <si>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</si>
  <si>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</si>
  <si>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</si>
  <si>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</si>
  <si>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</si>
  <si>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</si>
  <si>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</si>
  <si>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</si>
  <si>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</si>
  <si>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</si>
  <si>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</si>
  <si>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</si>
  <si>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</si>
  <si>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</si>
  <si>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</si>
  <si>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</si>
  <si>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</si>
  <si>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</si>
  <si>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</si>
  <si>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</si>
  <si>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</si>
  <si>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</si>
  <si>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</si>
  <si>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</si>
  <si>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</si>
  <si>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</si>
  <si>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</si>
  <si>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</si>
  <si>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</si>
  <si>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</si>
  <si>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</si>
  <si>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</si>
  <si>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</si>
  <si>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</si>
  <si>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</si>
  <si>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</si>
  <si>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</si>
  <si>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</si>
  <si>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</si>
  <si>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</si>
  <si>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</si>
  <si>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</si>
  <si>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</si>
  <si>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</si>
  <si>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</si>
  <si>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</si>
  <si>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</si>
  <si>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</si>
  <si>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</si>
  <si>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</si>
  <si>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</si>
  <si>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</si>
  <si>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</si>
  <si>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</si>
  <si>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</si>
  <si>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</si>
  <si>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</si>
  <si>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</si>
  <si>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</si>
  <si>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</si>
  <si>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</si>
  <si>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</si>
  <si>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</si>
  <si>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</si>
  <si>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</si>
  <si>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</si>
  <si>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</si>
  <si>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</si>
  <si>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</si>
  <si>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</si>
  <si>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</si>
  <si>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</si>
  <si>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</si>
  <si>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</si>
  <si>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</si>
  <si>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</si>
  <si>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</si>
  <si>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</si>
  <si>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</si>
  <si>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</si>
  <si>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</si>
  <si>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</si>
  <si>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</si>
  <si>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</si>
  <si>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</si>
  <si>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</si>
  <si>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</si>
  <si>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</si>
  <si>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</si>
  <si>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</si>
  <si>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</si>
  <si>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</si>
  <si>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</si>
  <si>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</si>
  <si>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</si>
  <si>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</si>
  <si>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</si>
  <si>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</si>
  <si>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</si>
  <si>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</si>
  <si>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</si>
  <si>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</si>
  <si>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</si>
  <si>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</si>
  <si>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</si>
  <si>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</si>
  <si>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</si>
  <si>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</si>
  <si>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</si>
  <si>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</si>
  <si>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</si>
  <si>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</si>
  <si>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</si>
  <si>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</si>
  <si>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</si>
  <si>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</si>
  <si>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</si>
  <si>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</si>
  <si>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</si>
  <si>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</si>
  <si>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</si>
  <si>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</si>
  <si>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</si>
  <si>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</si>
  <si>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</si>
  <si>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</si>
  <si>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</si>
  <si>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</si>
  <si>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</si>
  <si>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</si>
  <si>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</si>
  <si>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</si>
  <si>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</si>
  <si>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</si>
  <si>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</si>
  <si>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</si>
  <si>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</si>
  <si>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</si>
  <si>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</si>
  <si>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</si>
  <si>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</si>
  <si>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</si>
  <si>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</si>
  <si>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</si>
  <si>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</si>
  <si>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</si>
  <si>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</si>
  <si>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</si>
  <si>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</si>
  <si>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</si>
  <si>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</si>
  <si>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</si>
  <si>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</si>
  <si>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</si>
  <si>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</si>
  <si>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</si>
  <si>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</si>
  <si>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</si>
  <si>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</si>
  <si>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</si>
  <si>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</si>
  <si>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</si>
  <si>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</si>
  <si>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</si>
  <si>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</si>
  <si>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</si>
  <si>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</si>
  <si>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</si>
  <si>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</si>
  <si>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</si>
  <si>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</si>
  <si>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</si>
  <si>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</si>
  <si>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</si>
  <si>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</si>
  <si>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</si>
  <si>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</si>
  <si>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</si>
  <si>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</si>
  <si>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</si>
  <si>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</si>
  <si>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</si>
  <si>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</si>
  <si>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</si>
  <si>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</si>
  <si>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</si>
  <si>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</si>
  <si>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</si>
  <si>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</si>
  <si>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</si>
  <si>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</si>
  <si>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</si>
  <si>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</si>
  <si>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</si>
  <si>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</si>
  <si>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</si>
  <si>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</si>
  <si>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</si>
  <si>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</si>
  <si>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</si>
  <si>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</si>
  <si>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</si>
  <si>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</si>
  <si>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</si>
  <si>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</si>
  <si>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</si>
  <si>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</si>
  <si>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</si>
  <si>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</si>
  <si>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</si>
  <si>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</si>
  <si>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</si>
  <si>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</si>
  <si>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</si>
  <si>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</si>
  <si>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</si>
  <si>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</si>
  <si>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</si>
  <si>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</si>
  <si>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</si>
  <si>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</si>
  <si>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</si>
  <si>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</si>
  <si>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</si>
  <si>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</si>
  <si>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</si>
  <si>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</si>
  <si>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</si>
  <si>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</si>
  <si>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</si>
  <si>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</si>
  <si>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</si>
  <si>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</si>
  <si>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</si>
  <si>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</si>
  <si>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</si>
  <si>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</si>
  <si>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</si>
  <si>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</si>
  <si>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</si>
  <si>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</si>
  <si>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</si>
  <si>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</si>
  <si>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</si>
  <si>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</si>
  <si>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</si>
  <si>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</si>
  <si>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</si>
  <si>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</si>
  <si>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</si>
  <si>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</si>
  <si>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</si>
  <si>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</si>
  <si>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</si>
  <si>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</si>
  <si>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</si>
  <si>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</si>
  <si>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</si>
  <si>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</si>
  <si>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</si>
  <si>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</si>
  <si>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</si>
  <si>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</si>
  <si>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</si>
  <si>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</si>
  <si>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</si>
  <si>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</si>
  <si>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</si>
  <si>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</si>
  <si>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</si>
  <si>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</si>
  <si>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</si>
  <si>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</si>
  <si>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</si>
  <si>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</si>
  <si>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</si>
  <si>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</si>
  <si>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</si>
  <si>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</si>
  <si>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</si>
  <si>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</si>
  <si>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</si>
  <si>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</si>
  <si>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</si>
  <si>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</si>
  <si>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</si>
  <si>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</si>
  <si>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</si>
  <si>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</si>
  <si>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</si>
  <si>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</si>
  <si>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</si>
  <si>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</si>
  <si>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</si>
  <si>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</si>
  <si>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</si>
  <si>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</si>
  <si>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</si>
  <si>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</si>
  <si>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</si>
  <si>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</si>
  <si>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</si>
  <si>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</si>
  <si>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</si>
  <si>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</si>
  <si>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</si>
  <si>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</si>
  <si>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</si>
  <si>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</si>
  <si>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</si>
  <si>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</si>
  <si>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</si>
  <si>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</si>
  <si>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</si>
  <si>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</si>
  <si>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</si>
  <si>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</si>
  <si>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</si>
  <si>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</si>
  <si>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</si>
  <si>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</si>
  <si>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</si>
  <si>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</si>
  <si>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</si>
  <si>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</si>
  <si>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</si>
  <si>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</si>
  <si>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</si>
  <si>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</si>
  <si>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</si>
  <si>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</si>
  <si>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</si>
  <si>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</si>
  <si>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</si>
  <si>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</si>
  <si>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</si>
  <si>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</si>
  <si>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</si>
  <si>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</si>
  <si>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</si>
  <si>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</si>
  <si>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</si>
  <si>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</si>
  <si>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</si>
  <si>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</si>
  <si>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</si>
  <si>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</si>
  <si>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</si>
  <si>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</si>
  <si>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</si>
  <si>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</si>
  <si>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</si>
  <si>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</si>
  <si>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</si>
  <si>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</si>
  <si>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</si>
  <si>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</si>
  <si>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</si>
  <si>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</si>
  <si>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</si>
  <si>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</si>
  <si>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</si>
  <si>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</si>
  <si>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</si>
  <si>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</si>
  <si>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</si>
  <si>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</si>
  <si>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</si>
  <si>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</si>
  <si>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</si>
  <si>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</si>
  <si>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</si>
  <si>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</si>
  <si>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</si>
  <si>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</si>
  <si>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</si>
  <si>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</si>
  <si>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</si>
  <si>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</si>
  <si>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</si>
  <si>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</si>
  <si>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</si>
  <si>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</si>
  <si>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</si>
  <si>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</si>
  <si>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</si>
  <si>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</si>
  <si>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</si>
  <si>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</si>
  <si>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</si>
  <si>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</si>
  <si>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</si>
  <si>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</si>
  <si>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</si>
  <si>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</si>
  <si>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</si>
  <si>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</si>
  <si>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</si>
  <si>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</si>
  <si>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</si>
  <si>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</si>
  <si>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</si>
  <si>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</si>
  <si>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</si>
  <si>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</si>
  <si>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</si>
  <si>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</si>
  <si>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</si>
  <si>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</si>
  <si>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</si>
  <si>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</si>
  <si>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</si>
  <si>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</si>
  <si>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</si>
  <si>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</si>
  <si>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</si>
  <si>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</si>
  <si>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</si>
  <si>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</si>
  <si>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</si>
  <si>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</si>
  <si>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</si>
  <si>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</si>
  <si>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</si>
  <si>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</si>
  <si>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</si>
  <si>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</si>
  <si>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</si>
  <si>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</si>
  <si>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</si>
  <si>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</si>
  <si>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</si>
  <si>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</si>
  <si>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</si>
  <si>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</si>
  <si>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</si>
  <si>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</si>
  <si>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</si>
  <si>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</si>
  <si>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</si>
  <si>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</si>
  <si>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</si>
  <si>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</si>
  <si>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</si>
  <si>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</si>
  <si>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</si>
  <si>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</si>
  <si>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</si>
  <si>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</si>
  <si>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</si>
  <si>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</si>
  <si>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</si>
  <si>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</si>
  <si>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</si>
  <si>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</si>
  <si>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</si>
  <si>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</si>
  <si>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</si>
  <si>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</si>
  <si>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</si>
  <si>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</si>
  <si>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</si>
  <si>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</si>
  <si>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</si>
  <si>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</si>
  <si>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</si>
  <si>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</si>
  <si>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</si>
  <si>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</si>
  <si>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</si>
  <si>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</si>
  <si>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</si>
  <si>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</si>
  <si>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</si>
  <si>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</si>
  <si>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</si>
  <si>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</si>
  <si>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</si>
  <si>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</si>
  <si>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</si>
  <si>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</si>
  <si>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</si>
  <si>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</si>
  <si>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</si>
  <si>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</si>
  <si>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</si>
  <si>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</si>
  <si>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</si>
  <si>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</si>
  <si>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</si>
  <si>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</si>
  <si>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</si>
  <si>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</si>
  <si>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</si>
  <si>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</si>
  <si>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</si>
  <si>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</si>
  <si>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</si>
  <si>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</si>
  <si>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</si>
  <si>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</si>
  <si>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</si>
  <si>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</si>
  <si>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</si>
  <si>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</si>
  <si>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</si>
  <si>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</si>
  <si>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</si>
  <si>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</si>
  <si>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</si>
  <si>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</si>
  <si>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</si>
  <si>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</si>
  <si>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</si>
  <si>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</si>
  <si>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</si>
  <si>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</si>
  <si>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</si>
  <si>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</si>
  <si>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</si>
  <si>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</si>
  <si>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</si>
  <si>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</si>
  <si>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</si>
  <si>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</si>
  <si>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</si>
  <si>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</si>
  <si>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</si>
  <si>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</si>
  <si>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</si>
  <si>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</si>
  <si>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</si>
  <si>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</si>
  <si>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</si>
  <si>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</si>
  <si>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</si>
  <si>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</si>
  <si>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</si>
  <si>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</si>
  <si>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</si>
  <si>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</si>
  <si>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</si>
  <si>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</si>
  <si>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</si>
  <si>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</si>
  <si>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</si>
  <si>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</si>
  <si>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</si>
  <si>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</si>
  <si>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</si>
  <si>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</si>
  <si>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</si>
  <si>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</si>
  <si>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</si>
  <si>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</si>
  <si>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</si>
  <si>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</si>
  <si>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</si>
  <si>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</si>
  <si>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</si>
  <si>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</si>
  <si>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</si>
  <si>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</si>
  <si>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</si>
  <si>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</si>
  <si>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</si>
  <si>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</si>
  <si>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</si>
  <si>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</si>
  <si>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</si>
  <si>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</si>
  <si>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</si>
  <si>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</si>
  <si>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</si>
  <si>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</si>
  <si>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</si>
  <si>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</si>
  <si>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</si>
  <si>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</si>
  <si>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</si>
  <si>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</si>
  <si>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</si>
  <si>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</si>
  <si>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</si>
  <si>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</si>
  <si>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</si>
  <si>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</si>
  <si>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</si>
  <si>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</si>
  <si>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</si>
  <si>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</si>
  <si>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</si>
  <si>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</si>
  <si>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</si>
  <si>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</si>
  <si>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</si>
  <si>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</si>
  <si>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</si>
  <si>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</si>
  <si>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</si>
  <si>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</si>
  <si>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</si>
  <si>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</si>
  <si>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</si>
  <si>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</si>
  <si>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</si>
  <si>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</si>
  <si>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</si>
  <si>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</si>
  <si>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</si>
  <si>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</si>
  <si>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</si>
  <si>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</si>
  <si>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</si>
  <si>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</si>
  <si>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</si>
  <si>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</si>
  <si>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</si>
  <si>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</si>
  <si>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</si>
  <si>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</si>
  <si>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</si>
  <si>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</si>
  <si>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</si>
  <si>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</si>
  <si>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</si>
  <si>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</si>
  <si>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</si>
  <si>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</si>
  <si>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</si>
  <si>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</si>
  <si>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</si>
  <si>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</si>
  <si>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</si>
  <si>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</si>
  <si>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</si>
  <si>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</si>
  <si>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</si>
  <si>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</si>
  <si>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</si>
  <si>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</si>
  <si>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</si>
  <si>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</si>
  <si>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</si>
  <si>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</si>
  <si>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</si>
  <si>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</si>
  <si>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</si>
  <si>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</si>
  <si>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</si>
  <si>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</si>
  <si>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</si>
  <si>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</si>
  <si>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</si>
  <si>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</si>
  <si>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</si>
  <si>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</si>
  <si>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</si>
  <si>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</si>
  <si>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</si>
  <si>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</si>
  <si>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</si>
  <si>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</si>
  <si>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</si>
  <si>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</si>
  <si>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</si>
  <si>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</si>
  <si>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</si>
  <si>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</si>
  <si>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</si>
  <si>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</si>
  <si>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</si>
  <si>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</si>
  <si>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</si>
  <si>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</si>
  <si>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</si>
  <si>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</si>
  <si>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</si>
  <si>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</si>
  <si>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</si>
  <si>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</si>
  <si>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</si>
  <si>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</si>
  <si>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</si>
  <si>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</si>
  <si>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</si>
  <si>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</si>
  <si>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</si>
  <si>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</si>
  <si>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</si>
  <si>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</si>
  <si>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</si>
  <si>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</si>
  <si>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</si>
  <si>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</si>
  <si>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</si>
  <si>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</si>
  <si>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</si>
  <si>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</si>
  <si>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</si>
  <si>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</si>
  <si>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</si>
  <si>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</si>
  <si>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</si>
  <si>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</si>
  <si>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</si>
  <si>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</si>
  <si>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</si>
  <si>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</si>
  <si>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</si>
  <si>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</si>
  <si>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</si>
  <si>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</si>
  <si>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</si>
  <si>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</si>
  <si>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</si>
  <si>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</si>
  <si>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</si>
  <si>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</si>
  <si>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</si>
  <si>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</si>
  <si>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</si>
  <si>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</si>
  <si>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</si>
  <si>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</si>
  <si>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</si>
  <si>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</si>
  <si>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</si>
  <si>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</si>
  <si>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</si>
  <si>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</si>
  <si>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</si>
  <si>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</si>
  <si>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</si>
  <si>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</si>
  <si>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</si>
  <si>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</si>
  <si>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</si>
  <si>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</si>
  <si>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</si>
  <si>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</si>
  <si>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</si>
  <si>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</si>
  <si>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</si>
  <si>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</si>
  <si>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</si>
  <si>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</si>
  <si>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</si>
  <si>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</si>
  <si>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</si>
  <si>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</si>
  <si>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</si>
  <si>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</si>
  <si>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</si>
  <si>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</si>
  <si>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</si>
  <si>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</si>
  <si>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</si>
  <si>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</si>
  <si>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</si>
  <si>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</si>
  <si>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</si>
  <si>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</si>
  <si>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</si>
  <si>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</si>
  <si>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</si>
  <si>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</si>
  <si>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</si>
  <si>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</si>
  <si>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</si>
  <si>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</si>
  <si>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</si>
  <si>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</si>
  <si>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</si>
  <si>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</si>
  <si>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</si>
  <si>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</si>
  <si>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</si>
  <si>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</si>
  <si>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</si>
  <si>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</si>
  <si>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</si>
  <si>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</si>
  <si>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</si>
  <si>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</si>
  <si>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</si>
  <si>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</si>
  <si>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</si>
  <si>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</si>
  <si>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</si>
  <si>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</si>
  <si>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</si>
  <si>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</si>
  <si>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</si>
  <si>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</si>
  <si>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</si>
  <si>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</si>
  <si>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</si>
  <si>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</si>
  <si>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</si>
  <si>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</si>
  <si>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</si>
  <si>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</si>
  <si>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</si>
  <si>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</si>
  <si>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</si>
  <si>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</si>
  <si>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</si>
  <si>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</si>
  <si>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</si>
  <si>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</si>
  <si>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</si>
  <si>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</si>
  <si>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</si>
  <si>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</si>
  <si>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</si>
  <si>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</si>
  <si>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</si>
  <si>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</si>
  <si>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</si>
  <si>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</si>
  <si>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</si>
  <si>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</si>
  <si>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</si>
  <si>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</si>
  <si>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</si>
  <si>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</si>
  <si>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</si>
  <si>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</si>
  <si>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</si>
  <si>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</si>
  <si>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</si>
  <si>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</si>
  <si>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</si>
  <si>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</si>
  <si>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</si>
  <si>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</si>
  <si>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</si>
  <si>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</si>
  <si>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</si>
  <si>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</si>
  <si>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</si>
  <si>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</si>
  <si>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</si>
  <si>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</si>
  <si>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</si>
  <si>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</si>
  <si>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</si>
  <si>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</si>
  <si>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</si>
  <si>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</si>
  <si>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</si>
  <si>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</si>
  <si>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</si>
  <si>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</si>
  <si>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</si>
  <si>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</si>
  <si>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</si>
  <si>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</si>
  <si>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</si>
  <si>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</si>
  <si>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</si>
  <si>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</si>
  <si>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</si>
  <si>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</si>
  <si>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</si>
  <si>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</si>
  <si>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</si>
  <si>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</si>
  <si>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</si>
  <si>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</si>
  <si>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</si>
  <si>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</si>
  <si>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</si>
  <si>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</si>
  <si>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</si>
  <si>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</si>
  <si>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</si>
  <si>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</si>
  <si>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</si>
  <si>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</si>
  <si>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</si>
  <si>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</si>
  <si>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</si>
  <si>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</si>
  <si>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</si>
  <si>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</si>
  <si>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</si>
  <si>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</si>
  <si>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</si>
  <si>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</si>
  <si>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</si>
  <si>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</si>
  <si>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</si>
  <si>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</si>
  <si>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</si>
  <si>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</si>
  <si>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</si>
  <si>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</si>
  <si>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</si>
  <si>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</si>
  <si>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</si>
  <si>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</si>
  <si>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</si>
  <si>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</si>
  <si>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</si>
  <si>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</si>
  <si>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</si>
  <si>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</si>
  <si>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</si>
  <si>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</si>
  <si>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</si>
  <si>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</si>
  <si>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</si>
  <si>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</si>
  <si>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</si>
  <si>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</si>
  <si>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</si>
  <si>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</si>
  <si>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</si>
  <si>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</si>
  <si>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</si>
  <si>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</si>
  <si>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</si>
  <si>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</si>
  <si>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</si>
  <si>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</si>
  <si>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</si>
  <si>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</si>
  <si>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</si>
  <si>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</si>
  <si>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</si>
  <si>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</si>
  <si>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</si>
  <si>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</si>
  <si>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</si>
  <si>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</si>
  <si>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</si>
  <si>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</si>
  <si>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</si>
  <si>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</si>
  <si>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</si>
  <si>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</si>
  <si>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</si>
  <si>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</si>
  <si>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</si>
  <si>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</si>
  <si>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</si>
  <si>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</si>
  <si>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</si>
  <si>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</si>
  <si>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</si>
  <si>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</si>
  <si>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</si>
  <si>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</si>
  <si>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</si>
  <si>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</si>
  <si>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</si>
  <si>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</si>
  <si>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</si>
  <si>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</si>
  <si>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</si>
  <si>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</si>
  <si>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</si>
  <si>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</si>
  <si>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</si>
  <si>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</si>
  <si>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</si>
  <si>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</si>
  <si>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</si>
  <si>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</si>
  <si>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</si>
  <si>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</si>
  <si>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</si>
  <si>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</si>
  <si>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</si>
  <si>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</si>
  <si>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</si>
  <si>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</si>
  <si>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</si>
  <si>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</si>
  <si>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</si>
  <si>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</si>
  <si>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</si>
  <si>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</si>
  <si>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</si>
  <si>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</si>
  <si>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</si>
  <si>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</si>
  <si>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</si>
  <si>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</si>
  <si>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</si>
  <si>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</si>
  <si>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</si>
  <si>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</si>
  <si>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</si>
  <si>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</si>
  <si>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</si>
  <si>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</si>
  <si>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</si>
  <si>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</si>
  <si>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</si>
  <si>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</si>
  <si>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</si>
  <si>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</si>
  <si>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</si>
  <si>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</si>
  <si>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</si>
  <si>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</si>
  <si>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</si>
  <si>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</si>
  <si>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</si>
  <si>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</si>
  <si>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</si>
  <si>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</si>
  <si>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</si>
  <si>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</si>
  <si>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</si>
  <si>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</si>
  <si>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</si>
  <si>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</si>
  <si>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</si>
  <si>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</si>
  <si>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</si>
  <si>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</si>
  <si>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</si>
  <si>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</si>
  <si>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</si>
  <si>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</si>
  <si>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</si>
  <si>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</si>
  <si>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</si>
  <si>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</si>
  <si>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</si>
  <si>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</si>
  <si>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</si>
  <si>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</si>
  <si>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</si>
  <si>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</si>
  <si>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</si>
  <si>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</si>
  <si>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</si>
  <si>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</si>
  <si>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</si>
  <si>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</si>
  <si>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</si>
  <si>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</si>
  <si>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</si>
  <si>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</si>
  <si>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</si>
  <si>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</si>
  <si>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</si>
  <si>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</si>
  <si>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</si>
  <si>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</si>
  <si>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</si>
  <si>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</si>
  <si>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</si>
  <si>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</si>
  <si>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</si>
  <si>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</si>
  <si>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</si>
  <si>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</si>
  <si>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</si>
  <si>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</si>
  <si>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</si>
  <si>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</si>
  <si>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</si>
  <si>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</si>
  <si>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</si>
  <si>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</si>
  <si>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</si>
  <si>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</si>
  <si>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</si>
  <si>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</si>
  <si>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</si>
  <si>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</si>
  <si>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</si>
  <si>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</si>
  <si>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</si>
  <si>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</si>
  <si>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</si>
  <si>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</si>
  <si>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</si>
  <si>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</si>
  <si>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</si>
  <si>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</si>
  <si>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</si>
  <si>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</si>
  <si>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</si>
  <si>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</si>
  <si>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</si>
  <si>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</si>
  <si>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</si>
  <si>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</si>
  <si>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</si>
  <si>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</si>
  <si>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</si>
  <si>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</si>
  <si>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</si>
  <si>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</si>
  <si>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</si>
  <si>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</si>
  <si>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</si>
  <si>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</si>
  <si>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</si>
  <si>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</si>
  <si>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</si>
  <si>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</si>
  <si>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</si>
  <si>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</si>
  <si>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</si>
  <si>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</si>
  <si>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</si>
  <si>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</si>
  <si>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</si>
  <si>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</si>
  <si>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</si>
  <si>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</si>
  <si>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</si>
  <si>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</si>
  <si>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</si>
  <si>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</si>
  <si>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</si>
  <si>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</si>
  <si>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</si>
  <si>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</si>
  <si>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</si>
  <si>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</si>
  <si>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</si>
  <si>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</si>
  <si>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</si>
  <si>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</si>
  <si>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</si>
  <si>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</si>
  <si>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</si>
  <si>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</si>
  <si>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</si>
  <si>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</si>
  <si>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</si>
  <si>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</si>
  <si>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</si>
  <si>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</si>
  <si>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</si>
  <si>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</si>
  <si>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</si>
  <si>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</si>
  <si>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</si>
  <si>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</si>
  <si>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</si>
  <si>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</si>
  <si>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</si>
  <si>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</si>
  <si>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</si>
  <si>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</si>
  <si>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</si>
  <si>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</si>
  <si>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</si>
  <si>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</si>
  <si>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</si>
  <si>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</si>
  <si>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</si>
  <si>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</si>
  <si>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</si>
  <si>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</si>
  <si>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</si>
  <si>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</si>
  <si>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</si>
  <si>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</si>
  <si>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</si>
  <si>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</si>
  <si>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</si>
  <si>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</si>
  <si>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</si>
  <si>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</si>
  <si>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</si>
  <si>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</si>
  <si>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</si>
  <si>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</si>
  <si>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</si>
  <si>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</si>
  <si>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</si>
  <si>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</si>
  <si>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</si>
  <si>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</si>
  <si>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</si>
  <si>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</si>
  <si>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</si>
  <si>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</si>
  <si>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</si>
  <si>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</si>
  <si>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</si>
  <si>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</si>
  <si>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</si>
  <si>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</si>
  <si>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</si>
  <si>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</si>
  <si>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</si>
  <si>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</si>
  <si>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</si>
  <si>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</si>
  <si>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</si>
  <si>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</si>
  <si>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</si>
  <si>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</si>
  <si>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</si>
  <si>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</si>
  <si>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</si>
  <si>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</si>
  <si>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</si>
  <si>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</si>
  <si>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</si>
  <si>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</si>
  <si>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</si>
  <si>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</si>
  <si>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</si>
  <si>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</si>
  <si>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</si>
  <si>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</si>
  <si>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</si>
  <si>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</si>
  <si>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</si>
  <si>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</si>
  <si>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</si>
  <si>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</si>
  <si>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</si>
  <si>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</si>
  <si>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</si>
  <si>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</si>
  <si>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</si>
  <si>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</si>
  <si>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</si>
  <si>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</si>
  <si>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</si>
  <si>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</si>
  <si>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</si>
  <si>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</si>
  <si>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</si>
  <si>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</si>
  <si>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</si>
  <si>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</si>
  <si>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</si>
  <si>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</si>
  <si>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</si>
  <si>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</si>
  <si>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</si>
  <si>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</si>
  <si>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</si>
  <si>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</si>
  <si>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</si>
  <si>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</si>
  <si>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</si>
  <si>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</si>
  <si>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</si>
  <si>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</si>
  <si>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</si>
  <si>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</si>
  <si>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</si>
  <si>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</si>
  <si>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</si>
  <si>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</si>
  <si>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</si>
  <si>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</si>
  <si>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</si>
  <si>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</si>
  <si>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</si>
  <si>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</si>
  <si>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</si>
  <si>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</si>
  <si>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</si>
  <si>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</si>
  <si>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</si>
  <si>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</si>
  <si>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</si>
  <si>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</si>
  <si>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</si>
  <si>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</si>
  <si>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</si>
  <si>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</si>
  <si>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</si>
  <si>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</si>
  <si>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</si>
  <si>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</si>
  <si>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</si>
  <si>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</si>
  <si>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</si>
  <si>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</si>
  <si>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</si>
  <si>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</si>
  <si>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</si>
  <si>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</si>
  <si>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</si>
  <si>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</si>
  <si>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</si>
  <si>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</si>
  <si>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</si>
  <si>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</si>
  <si>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</si>
  <si>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</si>
  <si>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</si>
  <si>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</si>
  <si>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</si>
  <si>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</si>
  <si>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</si>
  <si>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</si>
  <si>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</si>
  <si>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</si>
  <si>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</si>
  <si>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</si>
  <si>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</si>
  <si>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</si>
  <si>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</si>
  <si>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</si>
  <si>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</si>
  <si>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</si>
  <si>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</si>
  <si>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</si>
  <si>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</si>
  <si>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</si>
  <si>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</si>
  <si>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</si>
  <si>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</si>
  <si>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</si>
  <si>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</si>
  <si>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</si>
  <si>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</si>
  <si>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</si>
  <si>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</si>
  <si>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</si>
  <si>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</si>
  <si>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</si>
  <si>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</si>
  <si>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</si>
  <si>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</si>
  <si>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</si>
  <si>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</si>
  <si>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</si>
  <si>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</si>
  <si>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</si>
  <si>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</si>
  <si>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</si>
  <si>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</si>
  <si>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</si>
  <si>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</si>
  <si>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</si>
  <si>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</si>
  <si>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</si>
  <si>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</si>
  <si>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</si>
  <si>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</si>
  <si>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</si>
  <si>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</si>
  <si>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</si>
  <si>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</si>
  <si>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</si>
  <si>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</si>
  <si>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</si>
  <si>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</si>
  <si>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</si>
  <si>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</si>
  <si>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</si>
  <si>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</si>
  <si>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</si>
  <si>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</si>
  <si>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</si>
  <si>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</si>
  <si>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</si>
  <si>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</si>
  <si>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</si>
  <si>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</si>
  <si>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</si>
  <si>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</si>
  <si>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</si>
  <si>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</si>
  <si>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</si>
  <si>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</si>
  <si>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</si>
  <si>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</si>
  <si>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</si>
  <si>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</si>
  <si>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</si>
  <si>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</si>
  <si>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</si>
  <si>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</si>
  <si>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</si>
  <si>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</si>
  <si>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</si>
  <si>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</si>
  <si>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</si>
  <si>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</si>
  <si>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</si>
  <si>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</si>
  <si>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</si>
  <si>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</si>
  <si>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</si>
  <si>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</si>
  <si>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</si>
  <si>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</si>
  <si>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</si>
  <si>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</si>
  <si>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</si>
  <si>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</si>
  <si>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</si>
  <si>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</si>
  <si>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</si>
  <si>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</si>
  <si>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</si>
  <si>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</si>
  <si>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</si>
  <si>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</si>
  <si>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</si>
  <si>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</si>
  <si>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</si>
  <si>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</si>
  <si>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</si>
  <si>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</si>
  <si>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</si>
  <si>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</si>
  <si>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</si>
  <si>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</si>
  <si>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</si>
  <si>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</si>
  <si>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</si>
  <si>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</si>
  <si>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</si>
  <si>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</si>
  <si>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</si>
  <si>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</si>
  <si>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</si>
  <si>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</si>
  <si>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</si>
  <si>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</si>
  <si>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</si>
  <si>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</si>
  <si>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</si>
  <si>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</si>
  <si>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</si>
  <si>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</si>
  <si>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</si>
  <si>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</si>
  <si>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</si>
  <si>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</si>
  <si>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</si>
  <si>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</si>
  <si>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</si>
  <si>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</si>
  <si>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</si>
  <si>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</si>
  <si>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</si>
  <si>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</si>
  <si>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</si>
  <si>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</si>
  <si>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</si>
  <si>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</si>
  <si>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</si>
  <si>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</si>
  <si>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</si>
  <si>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</si>
  <si>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</si>
  <si>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</si>
  <si>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</si>
  <si>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</si>
  <si>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</si>
  <si>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</si>
  <si>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</si>
  <si>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</si>
  <si>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</si>
  <si>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</si>
  <si>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</si>
  <si>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</si>
  <si>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</si>
  <si>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</si>
  <si>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</si>
  <si>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</si>
  <si>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</si>
  <si>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</si>
  <si>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</si>
  <si>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</si>
  <si>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</si>
  <si>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</si>
  <si>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</si>
  <si>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</si>
  <si>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</si>
  <si>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</si>
  <si>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</si>
  <si>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</si>
  <si>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</si>
  <si>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</si>
  <si>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</si>
  <si>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</si>
  <si>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</si>
  <si>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</si>
  <si>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</si>
  <si>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</si>
  <si>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</si>
  <si>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</si>
  <si>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</si>
  <si>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</si>
  <si>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</si>
  <si>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</si>
  <si>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</si>
  <si>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</si>
  <si>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</si>
  <si>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</si>
  <si>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</si>
  <si>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</si>
  <si>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</si>
  <si>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</si>
  <si>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</si>
  <si>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</si>
  <si>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</si>
  <si>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</si>
  <si>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</si>
  <si>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</si>
  <si>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</si>
  <si>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</si>
  <si>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</si>
  <si>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</si>
  <si>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</si>
  <si>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</si>
  <si>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</si>
  <si>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</si>
  <si>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</si>
  <si>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</si>
  <si>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</si>
  <si>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</si>
  <si>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</si>
  <si>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</si>
  <si>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</si>
  <si>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</si>
  <si>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</si>
  <si>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</si>
  <si>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</si>
  <si>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</si>
  <si>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</si>
  <si>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</si>
  <si>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</si>
  <si>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</si>
  <si>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</si>
  <si>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</si>
  <si>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</si>
  <si>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</si>
  <si>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</si>
  <si>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</si>
  <si>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</si>
  <si>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</si>
  <si>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</si>
  <si>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</si>
  <si>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</si>
  <si>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</si>
  <si>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</si>
  <si>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</si>
  <si>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</si>
  <si>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</si>
  <si>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</si>
  <si>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</si>
  <si>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</si>
  <si>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</si>
  <si>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</si>
  <si>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</si>
  <si>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</si>
  <si>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</si>
  <si>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</si>
  <si>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</si>
  <si>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</si>
  <si>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</si>
  <si>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</si>
  <si>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</si>
  <si>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</si>
  <si>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</si>
  <si>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</si>
  <si>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</si>
  <si>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</si>
  <si>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</si>
  <si>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</si>
  <si>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</si>
  <si>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</si>
  <si>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</si>
  <si>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</si>
  <si>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</si>
  <si>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</si>
  <si>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</si>
  <si>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</si>
  <si>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</si>
  <si>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</si>
  <si>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</si>
  <si>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</si>
  <si>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</si>
  <si>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</si>
  <si>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</si>
  <si>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</si>
  <si>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</si>
  <si>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</si>
  <si>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</si>
  <si>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</si>
  <si>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</si>
  <si>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</si>
  <si>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</si>
  <si>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</si>
  <si>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</si>
  <si>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</si>
  <si>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</si>
  <si>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</si>
  <si>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</si>
  <si>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</si>
  <si>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</si>
  <si>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</si>
  <si>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</si>
  <si>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</si>
  <si>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</si>
  <si>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</si>
  <si>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</si>
  <si>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</si>
  <si>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</si>
  <si>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</si>
  <si>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</si>
  <si>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</si>
  <si>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</si>
  <si>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</si>
  <si>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</si>
  <si>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</si>
  <si>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</si>
  <si>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</si>
  <si>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</si>
  <si>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</si>
  <si>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</si>
  <si>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</si>
  <si>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</si>
  <si>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</si>
  <si>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</si>
  <si>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</si>
  <si>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</si>
  <si>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</si>
  <si>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</si>
  <si>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</si>
  <si>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</si>
  <si>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</si>
  <si>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</si>
  <si>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</si>
  <si>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</si>
  <si>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</si>
  <si>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</si>
  <si>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</si>
  <si>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</si>
  <si>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</si>
  <si>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</si>
  <si>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</si>
  <si>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</si>
  <si>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</si>
  <si>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</si>
  <si>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</si>
  <si>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</si>
  <si>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</si>
  <si>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</si>
  <si>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</si>
  <si>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</si>
  <si>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</si>
  <si>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</si>
  <si>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</si>
  <si>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</si>
  <si>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</si>
  <si>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</si>
  <si>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</si>
  <si>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</si>
  <si>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</si>
  <si>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</si>
  <si>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</si>
  <si>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</si>
  <si>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</si>
  <si>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</si>
  <si>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</si>
  <si>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</si>
  <si>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</si>
  <si>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</si>
  <si>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</si>
  <si>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</si>
  <si>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</si>
  <si>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</si>
  <si>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</si>
  <si>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</si>
  <si>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</si>
  <si>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</si>
  <si>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</si>
  <si>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</si>
  <si>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</si>
  <si>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</si>
  <si>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</si>
  <si>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</si>
  <si>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</si>
  <si>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</si>
  <si>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</si>
  <si>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</si>
  <si>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</si>
  <si>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</si>
  <si>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</si>
  <si>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</si>
  <si>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</si>
  <si>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</si>
  <si>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</si>
  <si>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</si>
  <si>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</si>
  <si>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</si>
  <si>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</si>
  <si>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</si>
  <si>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</si>
  <si>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</si>
  <si>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</si>
  <si>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</si>
  <si>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</si>
  <si>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</si>
  <si>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</si>
  <si>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</si>
  <si>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</si>
  <si>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</si>
  <si>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</si>
  <si>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</si>
  <si>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</si>
  <si>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</si>
  <si>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</si>
  <si>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</si>
  <si>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</si>
  <si>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</si>
  <si>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</si>
  <si>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</si>
  <si>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</si>
  <si>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</si>
  <si>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</si>
  <si>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</si>
  <si>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</si>
  <si>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</si>
  <si>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</si>
  <si>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</si>
  <si>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</si>
  <si>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</si>
  <si>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</si>
  <si>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</si>
  <si>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</si>
  <si>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</si>
  <si>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</si>
  <si>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</si>
  <si>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</si>
  <si>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</si>
  <si>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</si>
  <si>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</si>
  <si>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</si>
  <si>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</si>
  <si>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</si>
  <si>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</si>
  <si>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</si>
  <si>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</si>
  <si>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</si>
  <si>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</si>
  <si>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</si>
  <si>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</si>
  <si>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</si>
  <si>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</si>
  <si>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</si>
  <si>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</si>
  <si>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</si>
  <si>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</si>
  <si>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</si>
  <si>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</si>
  <si>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</si>
  <si>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</si>
  <si>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</si>
  <si>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</si>
  <si>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</si>
  <si>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</si>
  <si>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</si>
  <si>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</si>
  <si>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</si>
  <si>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</si>
  <si>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</si>
  <si>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</si>
  <si>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</si>
  <si>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</si>
  <si>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</si>
  <si>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</si>
  <si>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</si>
  <si>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</si>
  <si>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</si>
  <si>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</si>
  <si>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</si>
  <si>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</si>
  <si>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</si>
  <si>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</si>
  <si>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</si>
  <si>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</si>
  <si>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</si>
  <si>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</si>
  <si>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</si>
  <si>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</si>
  <si>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</si>
  <si>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</si>
  <si>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</si>
  <si>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</si>
  <si>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</si>
  <si>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</si>
  <si>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</si>
  <si>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</si>
  <si>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</si>
  <si>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</si>
  <si>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</si>
  <si>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</si>
  <si>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</si>
  <si>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</si>
  <si>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</si>
  <si>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</si>
  <si>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</si>
  <si>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</si>
  <si>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</si>
  <si>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</si>
  <si>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</si>
  <si>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</si>
  <si>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</si>
  <si>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</si>
  <si>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</si>
  <si>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</si>
  <si>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</si>
  <si>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</si>
  <si>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</si>
  <si>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</si>
  <si>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</si>
  <si>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</si>
  <si>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</si>
  <si>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</si>
  <si>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</si>
  <si>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</si>
  <si>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</si>
  <si>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</si>
  <si>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</si>
  <si>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</si>
  <si>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</si>
  <si>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</si>
  <si>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</si>
  <si>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</si>
  <si>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</si>
  <si>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</si>
  <si>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</si>
  <si>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</si>
  <si>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</si>
  <si>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</si>
  <si>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</si>
  <si>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</si>
  <si>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</si>
  <si>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</si>
  <si>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</si>
  <si>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</si>
  <si>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</si>
  <si>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</si>
  <si>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</si>
  <si>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</si>
  <si>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</si>
  <si>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</si>
  <si>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</si>
  <si>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</si>
  <si>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</si>
  <si>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</si>
  <si>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</si>
  <si>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</si>
  <si>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</si>
  <si>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</si>
  <si>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</si>
  <si>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</si>
  <si>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</si>
  <si>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</si>
  <si>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</si>
  <si>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</si>
  <si>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</si>
  <si>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</si>
  <si>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</si>
  <si>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</si>
  <si>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</si>
  <si>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</si>
  <si>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</si>
  <si>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</si>
  <si>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</si>
  <si>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</si>
  <si>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</si>
  <si>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</si>
  <si>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</si>
  <si>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</si>
  <si>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</si>
  <si>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</si>
  <si>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</si>
  <si>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</si>
  <si>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</si>
  <si>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</si>
  <si>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</si>
  <si>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</si>
  <si>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</si>
  <si>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</si>
  <si>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</si>
  <si>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</si>
  <si>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</si>
  <si>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</si>
  <si>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</si>
  <si>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</si>
  <si>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</si>
  <si>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</si>
  <si>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</si>
  <si>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</si>
  <si>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</si>
  <si>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</si>
  <si>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</si>
  <si>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</si>
  <si>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</si>
  <si>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</si>
  <si>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</si>
  <si>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</si>
  <si>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</si>
  <si>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</si>
  <si>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</si>
  <si>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</si>
  <si>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</si>
  <si>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</si>
  <si>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</si>
  <si>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</si>
  <si>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</si>
  <si>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</si>
  <si>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</si>
  <si>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</si>
  <si>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</si>
  <si>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</si>
  <si>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</si>
  <si>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</si>
  <si>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</si>
  <si>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</si>
  <si>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</si>
  <si>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</si>
  <si>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</si>
  <si>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</si>
  <si>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</si>
  <si>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</si>
  <si>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</si>
  <si>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</si>
  <si>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</si>
  <si>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</si>
  <si>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</si>
  <si>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</si>
  <si>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</si>
  <si>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</si>
  <si>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</si>
  <si>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</si>
  <si>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</si>
  <si>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</si>
  <si>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</si>
  <si>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</si>
  <si>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</si>
  <si>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</si>
  <si>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</si>
  <si>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</si>
  <si>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</si>
  <si>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</si>
  <si>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</si>
  <si>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</si>
  <si>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</si>
  <si>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</si>
  <si>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</si>
  <si>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</si>
  <si>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</si>
  <si>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</si>
  <si>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</si>
  <si>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</si>
  <si>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</si>
  <si>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</si>
  <si>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</si>
  <si>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</si>
  <si>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</si>
  <si>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</si>
  <si>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</si>
  <si>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</si>
  <si>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</si>
  <si>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</si>
  <si>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</si>
  <si>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</si>
  <si>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</si>
  <si>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</si>
  <si>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</si>
  <si>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</si>
  <si>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</si>
  <si>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</si>
  <si>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</si>
  <si>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</si>
  <si>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</si>
  <si>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</si>
  <si>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</si>
  <si>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</si>
  <si>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</si>
  <si>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</si>
  <si>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</si>
  <si>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</si>
  <si>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</si>
  <si>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</si>
  <si>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</si>
  <si>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</si>
  <si>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</si>
  <si>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</si>
  <si>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</si>
  <si>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</si>
  <si>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</si>
  <si>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</si>
  <si>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</si>
  <si>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</si>
  <si>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</si>
  <si>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</si>
  <si>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</si>
  <si>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</si>
  <si>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</si>
  <si>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</si>
  <si>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</si>
  <si>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</si>
  <si>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</si>
  <si>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</si>
  <si>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</si>
  <si>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</si>
  <si>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</si>
  <si>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</si>
  <si>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</si>
  <si>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</si>
  <si>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</si>
  <si>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</si>
  <si>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</si>
  <si>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</si>
  <si>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</si>
  <si>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</si>
  <si>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</si>
  <si>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</si>
  <si>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</si>
  <si>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</si>
  <si>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</si>
  <si>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</si>
  <si>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</si>
  <si>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</si>
  <si>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</si>
  <si>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</si>
  <si>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</si>
  <si>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</si>
  <si>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</si>
  <si>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</si>
  <si>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</si>
  <si>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</si>
  <si>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</si>
  <si>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</si>
  <si>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</si>
  <si>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</si>
  <si>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</si>
  <si>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</si>
  <si>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</si>
  <si>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</si>
  <si>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</si>
  <si>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</si>
  <si>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</si>
  <si>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</si>
  <si>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</si>
  <si>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</si>
  <si>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</si>
  <si>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</si>
  <si>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</si>
  <si>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</si>
  <si>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</si>
  <si>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</si>
  <si>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</si>
  <si>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</si>
  <si>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</si>
  <si>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</si>
  <si>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</si>
  <si>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</si>
  <si>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</si>
  <si>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</si>
  <si>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</si>
  <si>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</si>
  <si>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</si>
  <si>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</si>
  <si>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</si>
  <si>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</si>
  <si>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</si>
  <si>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</si>
  <si>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</si>
  <si>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</si>
  <si>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</si>
  <si>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</si>
  <si>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</si>
  <si>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</si>
  <si>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</si>
  <si>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</si>
  <si>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</si>
  <si>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</si>
  <si>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</si>
  <si>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</si>
  <si>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</si>
  <si>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</si>
  <si>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</si>
  <si>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</si>
  <si>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</si>
  <si>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</si>
  <si>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</si>
  <si>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</si>
  <si>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</si>
  <si>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</si>
  <si>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</si>
  <si>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</si>
  <si>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</si>
  <si>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</si>
  <si>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</si>
  <si>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</si>
  <si>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</si>
  <si>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</si>
  <si>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</si>
  <si>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</si>
  <si>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</si>
  <si>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</si>
  <si>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</si>
  <si>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</si>
  <si>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</si>
  <si>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</si>
  <si>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</si>
  <si>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</si>
  <si>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</si>
  <si>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</si>
  <si>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</si>
  <si>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</si>
  <si>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</si>
  <si>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</si>
  <si>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</si>
  <si>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</si>
  <si>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</si>
  <si>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</si>
  <si>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</si>
  <si>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</si>
  <si>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</si>
  <si>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</si>
  <si>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</si>
  <si>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</si>
  <si>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</si>
  <si>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</si>
  <si>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</si>
  <si>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</si>
  <si>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</si>
  <si>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</si>
  <si>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</si>
  <si>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</si>
  <si>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</si>
  <si>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</si>
  <si>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</si>
  <si>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</si>
  <si>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</si>
  <si>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</si>
  <si>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</si>
  <si>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</si>
  <si>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</si>
  <si>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</si>
  <si>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</si>
  <si>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</si>
  <si>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</si>
  <si>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</si>
  <si>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</si>
  <si>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</si>
  <si>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</si>
  <si>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</si>
  <si>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</si>
  <si>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</si>
  <si>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</si>
  <si>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</si>
  <si>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</si>
  <si>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</si>
  <si>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</si>
  <si>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</si>
  <si>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</si>
  <si>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</si>
  <si>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</si>
  <si>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</si>
  <si>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</si>
  <si>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</si>
  <si>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</si>
  <si>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</si>
  <si>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</si>
  <si>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</si>
  <si>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</si>
  <si>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</si>
  <si>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</si>
  <si>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</si>
  <si>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</si>
  <si>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</si>
  <si>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</si>
  <si>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</si>
  <si>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</si>
  <si>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</si>
  <si>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</si>
  <si>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</si>
  <si>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</si>
  <si>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</si>
  <si>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</si>
  <si>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</si>
  <si>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</si>
  <si>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</si>
  <si>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</si>
  <si>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</si>
  <si>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</si>
  <si>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</si>
  <si>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</si>
  <si>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</si>
  <si>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</si>
  <si>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</si>
  <si>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</si>
  <si>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</si>
  <si>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</si>
  <si>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</si>
  <si>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</si>
  <si>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</si>
  <si>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</si>
  <si>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</si>
  <si>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</si>
  <si>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</si>
  <si>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</si>
  <si>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</si>
  <si>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</si>
  <si>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</si>
  <si>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</si>
  <si>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</si>
  <si>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</si>
  <si>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</si>
  <si>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</si>
  <si>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</si>
  <si>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</si>
  <si>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</si>
  <si>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</si>
  <si>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</si>
  <si>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</si>
  <si>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</si>
  <si>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</si>
  <si>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</si>
  <si>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</si>
  <si>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</si>
  <si>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</si>
  <si>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</si>
  <si>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</si>
  <si>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</si>
  <si>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</si>
  <si>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</si>
  <si>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</si>
  <si>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</si>
  <si>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</si>
  <si>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</si>
  <si>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</si>
  <si>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</si>
  <si>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</si>
  <si>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</si>
  <si>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</si>
  <si>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</si>
  <si>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</si>
  <si>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</si>
  <si>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</si>
  <si>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</si>
  <si>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</si>
  <si>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</si>
  <si>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</si>
  <si>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</si>
  <si>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</si>
  <si>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</si>
  <si>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</si>
  <si>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</si>
  <si>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</si>
  <si>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</si>
  <si>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</si>
  <si>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</si>
  <si>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</si>
  <si>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</si>
  <si>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</si>
  <si>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</si>
  <si>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</si>
  <si>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</si>
  <si>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</si>
  <si>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</si>
  <si>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</si>
  <si>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</si>
  <si>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</si>
  <si>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</si>
  <si>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</si>
  <si>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</si>
  <si>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</si>
  <si>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</si>
  <si>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</si>
  <si>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</si>
  <si>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</si>
  <si>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</si>
  <si>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</si>
  <si>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</si>
  <si>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</si>
  <si>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</si>
  <si>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</si>
  <si>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</si>
  <si>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</si>
  <si>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</si>
  <si>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</si>
  <si>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</si>
  <si>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</si>
  <si>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</si>
  <si>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</si>
  <si>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</si>
  <si>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</si>
  <si>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</si>
  <si>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</si>
  <si>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</si>
  <si>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</si>
  <si>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</si>
  <si>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</si>
  <si>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</si>
  <si>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</si>
  <si>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</si>
  <si>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</si>
  <si>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</si>
  <si>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</si>
  <si>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</si>
  <si>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</si>
  <si>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</si>
  <si>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</si>
  <si>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</si>
  <si>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</si>
  <si>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</si>
  <si>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</si>
  <si>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</si>
  <si>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</si>
  <si>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</si>
  <si>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</si>
  <si>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</si>
  <si>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</si>
  <si>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</si>
  <si>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</si>
  <si>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</si>
  <si>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</si>
  <si>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</si>
  <si>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</si>
  <si>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</si>
  <si>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</si>
  <si>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</si>
  <si>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</si>
  <si>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</si>
  <si>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</si>
  <si>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</si>
  <si>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</si>
  <si>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</si>
  <si>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</si>
  <si>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</si>
  <si>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</si>
  <si>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</si>
  <si>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</si>
  <si>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</si>
  <si>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</si>
  <si>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</si>
  <si>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</si>
  <si>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</si>
  <si>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</si>
  <si>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</si>
  <si>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</si>
  <si>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</si>
  <si>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</si>
  <si>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</si>
  <si>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</si>
  <si>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</si>
  <si>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</si>
  <si>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</si>
  <si>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</si>
  <si>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</si>
  <si>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</si>
  <si>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</si>
  <si>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</si>
  <si>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</si>
  <si>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</si>
  <si>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</si>
  <si>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</si>
  <si>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</si>
  <si>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</si>
  <si>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</si>
  <si>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</si>
  <si>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</si>
  <si>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</si>
  <si>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</si>
  <si>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</si>
  <si>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</si>
  <si>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</si>
  <si>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</si>
  <si>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</si>
  <si>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</si>
  <si>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</si>
  <si>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</si>
  <si>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</si>
  <si>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</si>
  <si>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</si>
  <si>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</si>
  <si>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</si>
  <si>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</si>
  <si>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</si>
  <si>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</si>
  <si>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</si>
  <si>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</si>
  <si>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</si>
  <si>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</si>
  <si>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</si>
  <si>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</si>
  <si>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</si>
  <si>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</si>
  <si>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</si>
  <si>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</si>
  <si>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</si>
  <si>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</si>
  <si>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</si>
  <si>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</si>
  <si>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</si>
  <si>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</si>
  <si>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</si>
  <si>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</si>
  <si>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</si>
  <si>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</si>
  <si>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</si>
  <si>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</si>
  <si>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</si>
  <si>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</si>
  <si>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</si>
  <si>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</si>
  <si>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</si>
  <si>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</si>
  <si>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</si>
  <si>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</si>
  <si>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</si>
  <si>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</si>
  <si>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</si>
  <si>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</si>
  <si>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</si>
  <si>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</si>
  <si>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</si>
  <si>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</si>
  <si>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</si>
  <si>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</si>
  <si>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</si>
  <si>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</si>
  <si>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</si>
  <si>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</si>
  <si>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</si>
  <si>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</si>
  <si>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</si>
  <si>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</si>
  <si>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</si>
  <si>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</si>
  <si>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</si>
  <si>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</si>
  <si>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</si>
  <si>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</si>
  <si>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</si>
  <si>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</si>
  <si>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</si>
  <si>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</si>
  <si>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</si>
  <si>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</si>
  <si>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</si>
  <si>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</si>
  <si>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</si>
  <si>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</si>
  <si>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</si>
  <si>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</si>
  <si>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</si>
  <si>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</si>
  <si>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</si>
  <si>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</si>
  <si>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</si>
  <si>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</si>
  <si>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</si>
  <si>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</si>
  <si>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</si>
  <si>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</si>
  <si>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</si>
  <si>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</si>
  <si>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</si>
  <si>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</si>
  <si>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</si>
  <si>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</si>
  <si>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</si>
  <si>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</si>
  <si>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</si>
  <si>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</si>
  <si>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</si>
  <si>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</si>
  <si>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</si>
  <si>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</si>
  <si>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</si>
  <si>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</si>
  <si>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</si>
  <si>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</si>
  <si>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</si>
  <si>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</si>
  <si>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</si>
  <si>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</si>
  <si>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</si>
  <si>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</si>
  <si>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</si>
  <si>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</si>
  <si>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</si>
  <si>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</si>
  <si>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</si>
  <si>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</si>
  <si>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</si>
  <si>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</si>
  <si>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</si>
  <si>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</si>
  <si>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</si>
  <si>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</si>
  <si>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</si>
  <si>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</si>
  <si>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</si>
  <si>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</si>
  <si>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</si>
  <si>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</si>
  <si>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</si>
  <si>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</si>
  <si>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</si>
  <si>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</si>
  <si>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</si>
  <si>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</si>
  <si>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</si>
  <si>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</si>
  <si>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</si>
  <si>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</si>
  <si>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</si>
  <si>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</si>
  <si>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</si>
  <si>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</si>
  <si>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</si>
  <si>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</si>
  <si>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</si>
  <si>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</si>
  <si>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</si>
  <si>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</si>
  <si>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</si>
  <si>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</si>
  <si>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</si>
  <si>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</si>
  <si>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</si>
  <si>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</si>
  <si>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</si>
  <si>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</si>
  <si>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</si>
  <si>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</si>
  <si>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</si>
  <si>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</si>
  <si>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</si>
  <si>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</si>
  <si>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</si>
  <si>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</si>
  <si>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</si>
  <si>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</si>
  <si>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</si>
  <si>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</si>
  <si>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</si>
  <si>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</si>
  <si>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</si>
  <si>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</si>
  <si>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</si>
  <si>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</si>
  <si>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</si>
  <si>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</si>
  <si>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</si>
  <si>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</si>
  <si>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</si>
  <si>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</si>
  <si>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</si>
  <si>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</si>
  <si>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</si>
  <si>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</si>
  <si>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</si>
  <si>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</si>
  <si>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</si>
  <si>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</si>
  <si>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</si>
  <si>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</si>
  <si>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</si>
  <si>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</si>
  <si>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</si>
  <si>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</si>
  <si>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</si>
  <si>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</si>
  <si>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</si>
  <si>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</si>
  <si>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</si>
  <si>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</si>
  <si>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</si>
  <si>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</si>
  <si>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</si>
  <si>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</si>
  <si>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</si>
  <si>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</si>
  <si>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</si>
  <si>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</si>
  <si>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</si>
  <si>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</si>
  <si>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</si>
  <si>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</si>
  <si>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</si>
  <si>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</si>
  <si>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</si>
  <si>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</si>
  <si>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</si>
  <si>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</si>
  <si>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</si>
  <si>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</si>
  <si>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</si>
  <si>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</si>
  <si>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</si>
  <si>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</si>
  <si>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</si>
  <si>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</si>
  <si>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</si>
  <si>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</si>
  <si>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</si>
  <si>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</si>
  <si>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</si>
  <si>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</si>
  <si>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</si>
  <si>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</si>
  <si>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</si>
  <si>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</si>
  <si>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</si>
  <si>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</si>
  <si>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</si>
  <si>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</si>
  <si>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</si>
  <si>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</si>
  <si>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</si>
  <si>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</si>
  <si>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</si>
  <si>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</si>
  <si>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</si>
  <si>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</si>
  <si>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</si>
  <si>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</si>
  <si>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</si>
  <si>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</si>
  <si>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</si>
  <si>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</si>
  <si>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</si>
  <si>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</si>
  <si>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</si>
  <si>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</si>
  <si>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</si>
  <si>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</si>
  <si>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</si>
  <si>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</si>
  <si>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</si>
  <si>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</si>
  <si>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</si>
  <si>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</si>
  <si>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</si>
  <si>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</si>
  <si>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</si>
  <si>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</si>
  <si>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</si>
  <si>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</si>
  <si>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</si>
  <si>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</si>
  <si>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</si>
  <si>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</si>
  <si>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</si>
  <si>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</si>
  <si>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</si>
  <si>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</si>
  <si>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</si>
  <si>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</si>
  <si>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</si>
  <si>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</si>
  <si>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</si>
  <si>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</si>
  <si>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</si>
  <si>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</si>
  <si>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</si>
  <si>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</si>
  <si>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</si>
  <si>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</si>
  <si>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</si>
  <si>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</si>
  <si>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</si>
  <si>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</si>
  <si>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</si>
  <si>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</si>
  <si>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</si>
  <si>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</si>
  <si>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</si>
  <si>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</si>
  <si>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</si>
  <si>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</si>
  <si>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</si>
  <si>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</si>
  <si>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</si>
  <si>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</si>
  <si>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</si>
  <si>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</si>
  <si>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</si>
  <si>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</si>
  <si>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</si>
  <si>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</si>
  <si>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</si>
  <si>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</si>
  <si>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</si>
  <si>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</si>
  <si>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</si>
  <si>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</si>
  <si>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</si>
  <si>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</si>
  <si>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</si>
  <si>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</si>
  <si>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</si>
  <si>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</si>
  <si>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</si>
  <si>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</si>
  <si>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</si>
  <si>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</si>
  <si>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</si>
  <si>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</si>
  <si>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</si>
  <si>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</si>
  <si>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</si>
  <si>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</si>
  <si>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</si>
  <si>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</si>
  <si>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</si>
  <si>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</si>
  <si>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</si>
  <si>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</si>
  <si>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</si>
  <si>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</si>
  <si>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</si>
  <si>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</si>
  <si>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</si>
  <si>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</si>
  <si>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</si>
  <si>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</si>
  <si>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</si>
  <si>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</si>
  <si>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</si>
  <si>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</si>
  <si>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</si>
  <si>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</si>
  <si>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</si>
  <si>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</si>
  <si>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</si>
  <si>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</si>
  <si>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</si>
  <si>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</si>
  <si>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</si>
  <si>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</si>
  <si>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</si>
  <si>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</si>
  <si>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</si>
  <si>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</si>
  <si>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</si>
  <si>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</si>
  <si>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</si>
  <si>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</si>
  <si>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</si>
  <si>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</si>
  <si>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</si>
  <si>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</si>
  <si>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</si>
  <si>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</si>
  <si>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</si>
  <si>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</si>
  <si>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</si>
  <si>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</si>
  <si>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</si>
  <si>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</si>
  <si>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</si>
  <si>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</si>
  <si>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</si>
  <si>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</si>
  <si>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</si>
  <si>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</si>
  <si>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</si>
  <si>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</si>
  <si>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</si>
  <si>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</si>
  <si>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</si>
  <si>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</si>
  <si>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</si>
  <si>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</si>
  <si>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</si>
  <si>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</si>
  <si>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</si>
  <si>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</si>
  <si>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</si>
  <si>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</si>
  <si>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</si>
  <si>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</si>
  <si>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</si>
  <si>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</si>
  <si>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</si>
  <si>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</si>
  <si>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</si>
  <si>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</si>
  <si>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</si>
  <si>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</si>
  <si>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</si>
  <si>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</si>
  <si>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</si>
  <si>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</si>
  <si>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</si>
  <si>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</si>
  <si>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</si>
  <si>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</si>
  <si>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</si>
  <si>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</si>
  <si>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</si>
  <si>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</si>
  <si>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</si>
  <si>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</si>
  <si>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</si>
  <si>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</si>
  <si>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</si>
  <si>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</si>
  <si>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</si>
  <si>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</si>
  <si>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</si>
  <si>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</si>
  <si>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</si>
  <si>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</si>
  <si>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</si>
  <si>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</si>
  <si>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</si>
  <si>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</si>
  <si>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</si>
  <si>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</si>
  <si>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</si>
  <si>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</si>
  <si>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</si>
  <si>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</si>
  <si>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</si>
  <si>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</si>
  <si>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</si>
  <si>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</si>
  <si>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</si>
  <si>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</si>
  <si>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</si>
  <si>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</si>
  <si>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</si>
  <si>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</si>
  <si>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</si>
  <si>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</si>
  <si>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</si>
  <si>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</si>
  <si>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</si>
  <si>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</si>
  <si>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</si>
  <si>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</si>
  <si>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</si>
  <si>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</si>
  <si>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</si>
  <si>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</si>
  <si>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</si>
  <si>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</si>
  <si>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</si>
  <si>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</si>
  <si>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</si>
  <si>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</si>
  <si>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</si>
  <si>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</si>
  <si>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</si>
  <si>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</si>
  <si>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</si>
  <si>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</si>
  <si>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</si>
  <si>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</si>
  <si>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</si>
  <si>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</si>
  <si>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</si>
  <si>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</si>
  <si>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</si>
  <si>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</si>
  <si>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</si>
  <si>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</si>
  <si>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</si>
  <si>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</si>
  <si>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</si>
  <si>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</si>
  <si>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</si>
  <si>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</si>
  <si>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</si>
  <si>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</si>
  <si>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</si>
  <si>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</si>
  <si>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</si>
  <si>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</si>
  <si>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</si>
  <si>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</si>
  <si>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</si>
  <si>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</si>
  <si>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</si>
  <si>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</si>
  <si>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</si>
  <si>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</si>
  <si>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</si>
  <si>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</si>
  <si>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</si>
  <si>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</si>
  <si>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</si>
  <si>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</si>
  <si>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</si>
  <si>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</si>
  <si>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</si>
  <si>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</si>
  <si>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</si>
  <si>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</si>
  <si>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</si>
  <si>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</si>
  <si>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</si>
  <si>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</si>
  <si>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</si>
  <si>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</si>
  <si>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</si>
  <si>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</si>
  <si>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</si>
  <si>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</si>
  <si>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</si>
  <si>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</si>
  <si>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</si>
  <si>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</si>
  <si>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</si>
  <si>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</si>
  <si>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</si>
  <si>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</si>
  <si>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</si>
  <si>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</si>
  <si>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</si>
  <si>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</si>
  <si>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</si>
  <si>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</si>
  <si>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</si>
  <si>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</si>
  <si>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</si>
  <si>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</si>
  <si>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</si>
  <si>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</si>
  <si>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</si>
  <si>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</si>
  <si>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</si>
  <si>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</si>
  <si>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</si>
  <si>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</si>
  <si>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</si>
  <si>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</si>
  <si>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</si>
  <si>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</si>
  <si>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</si>
  <si>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</si>
  <si>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</si>
  <si>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</si>
  <si>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</si>
  <si>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</si>
  <si>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</si>
  <si>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</si>
  <si>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</si>
  <si>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</si>
  <si>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</si>
  <si>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</si>
  <si>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</si>
  <si>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</si>
  <si>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</si>
  <si>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</si>
  <si>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</si>
  <si>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</si>
  <si>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</si>
  <si>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</si>
  <si>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</si>
  <si>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</si>
  <si>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</si>
  <si>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</si>
  <si>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</si>
  <si>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</si>
  <si>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</si>
  <si>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</si>
  <si>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</si>
  <si>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</si>
  <si>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</si>
  <si>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</si>
  <si>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</si>
  <si>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</si>
  <si>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</si>
  <si>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</si>
  <si>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</si>
  <si>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</si>
  <si>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</si>
  <si>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</si>
  <si>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</si>
  <si>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</si>
  <si>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</si>
  <si>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</si>
  <si>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</si>
  <si>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</si>
  <si>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</si>
  <si>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</si>
  <si>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</si>
  <si>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</si>
  <si>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</si>
  <si>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</si>
  <si>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</si>
  <si>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</si>
  <si>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</si>
  <si>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</si>
  <si>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</si>
  <si>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</si>
  <si>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</si>
  <si>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</si>
  <si>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</si>
  <si>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</si>
  <si>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</si>
  <si>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</si>
  <si>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</si>
  <si>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</si>
  <si>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</si>
  <si>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</si>
  <si>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</si>
  <si>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</si>
  <si>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</si>
  <si>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</si>
  <si>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</si>
  <si>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</si>
  <si>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</si>
  <si>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</si>
  <si>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</si>
  <si>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</si>
  <si>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</si>
  <si>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</si>
  <si>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</si>
  <si>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</si>
  <si>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</si>
  <si>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</si>
  <si>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</si>
  <si>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</si>
  <si>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</si>
  <si>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</si>
  <si>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</si>
  <si>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</si>
  <si>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</si>
  <si>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</si>
  <si>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</si>
  <si>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</si>
  <si>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</si>
  <si>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</si>
  <si>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</si>
  <si>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</si>
  <si>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</si>
  <si>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</si>
  <si>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</si>
  <si>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</si>
  <si>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</si>
  <si>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</si>
  <si>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</si>
  <si>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</si>
  <si>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</si>
  <si>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</si>
  <si>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</si>
  <si>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</si>
  <si>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</si>
  <si>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</si>
  <si>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</si>
  <si>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</si>
  <si>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</si>
  <si>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</si>
  <si>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</si>
  <si>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</si>
  <si>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</si>
  <si>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</si>
  <si>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</si>
  <si>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</si>
  <si>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</si>
  <si>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</si>
  <si>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</si>
  <si>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</si>
  <si>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</si>
  <si>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</si>
  <si>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</si>
  <si>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</si>
  <si>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</si>
  <si>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</si>
  <si>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</si>
  <si>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</si>
  <si>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</si>
  <si>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</si>
  <si>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</si>
  <si>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</si>
  <si>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</si>
  <si>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</si>
  <si>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</si>
  <si>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</si>
  <si>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</si>
  <si>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</si>
  <si>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</si>
  <si>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</si>
  <si>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</si>
  <si>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</si>
  <si>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</si>
  <si>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</si>
  <si>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</si>
  <si>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</si>
  <si>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</si>
  <si>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</si>
  <si>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</si>
  <si>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</si>
  <si>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</si>
  <si>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</si>
  <si>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</si>
  <si>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</si>
  <si>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</si>
  <si>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</si>
  <si>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</si>
  <si>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</si>
  <si>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</si>
  <si>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</si>
  <si>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</si>
  <si>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</si>
  <si>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</si>
  <si>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</si>
  <si>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</si>
  <si>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</si>
  <si>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</si>
  <si>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</si>
  <si>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</si>
  <si>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</si>
  <si>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</si>
  <si>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</si>
  <si>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</si>
  <si>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</si>
  <si>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</si>
  <si>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</si>
  <si>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</si>
  <si>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</si>
  <si>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</si>
  <si>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</si>
  <si>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</si>
  <si>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</si>
  <si>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</si>
  <si>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</si>
  <si>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</si>
  <si>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</si>
  <si>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</si>
  <si>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</si>
  <si>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</si>
  <si>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</si>
  <si>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</si>
  <si>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</si>
  <si>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</si>
  <si>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</si>
  <si>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</si>
  <si>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</si>
  <si>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</si>
  <si>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</si>
  <si>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</si>
  <si>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</si>
  <si>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</si>
  <si>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</si>
  <si>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</si>
  <si>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</si>
  <si>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</si>
  <si>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</si>
  <si>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</si>
  <si>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</si>
  <si>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</si>
  <si>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</si>
  <si>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</si>
  <si>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</si>
  <si>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</si>
  <si>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</si>
  <si>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</si>
  <si>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</si>
  <si>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</si>
  <si>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</si>
  <si>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</si>
  <si>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</si>
  <si>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</si>
  <si>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</si>
  <si>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</si>
  <si>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</si>
  <si>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</si>
  <si>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</si>
  <si>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</si>
  <si>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</si>
  <si>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</si>
  <si>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</si>
  <si>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</si>
  <si>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</si>
  <si>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</si>
  <si>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</si>
  <si>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</si>
  <si>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</si>
  <si>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</si>
  <si>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</si>
  <si>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</si>
  <si>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</si>
  <si>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</si>
  <si>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</si>
  <si>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</si>
  <si>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</si>
  <si>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</si>
  <si>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</si>
  <si>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</si>
  <si>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</si>
  <si>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</si>
  <si>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</si>
  <si>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</si>
  <si>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</si>
  <si>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</si>
  <si>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</si>
  <si>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</si>
  <si>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</si>
  <si>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</si>
  <si>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</si>
  <si>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</si>
  <si>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</si>
  <si>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</si>
  <si>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</si>
  <si>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</si>
  <si>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</si>
  <si>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</si>
  <si>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</si>
  <si>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</si>
  <si>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</si>
  <si>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</si>
  <si>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</si>
  <si>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</si>
  <si>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</si>
  <si>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</si>
  <si>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</si>
  <si>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</si>
  <si>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</si>
  <si>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</si>
  <si>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</si>
  <si>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</si>
  <si>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</si>
  <si>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</si>
  <si>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</si>
  <si>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</si>
  <si>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</si>
  <si>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</si>
  <si>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</si>
  <si>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</si>
  <si>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</si>
  <si>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</si>
  <si>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</si>
  <si>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</si>
  <si>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</si>
  <si>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</si>
  <si>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</si>
  <si>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</si>
  <si>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</si>
  <si>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</si>
  <si>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</si>
  <si>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</si>
  <si>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</si>
  <si>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</si>
  <si>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</si>
  <si>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</si>
  <si>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</si>
  <si>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</si>
  <si>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</si>
  <si>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</si>
  <si>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</si>
  <si>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</si>
  <si>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</si>
  <si>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</si>
  <si>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</si>
  <si>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</si>
  <si>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</si>
  <si>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</si>
  <si>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</si>
  <si>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</si>
  <si>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</si>
  <si>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</si>
  <si>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</si>
  <si>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</si>
  <si>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</si>
  <si>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</si>
  <si>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</si>
  <si>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</si>
  <si>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</si>
  <si>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</si>
  <si>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</si>
  <si>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</si>
  <si>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</si>
  <si>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</si>
  <si>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</si>
  <si>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</si>
  <si>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</si>
  <si>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</si>
  <si>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</si>
  <si>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</si>
  <si>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</si>
  <si>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</si>
  <si>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</si>
  <si>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</si>
  <si>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</si>
  <si>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</si>
  <si>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</si>
  <si>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</si>
  <si>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</si>
  <si>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</si>
  <si>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</si>
  <si>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</si>
  <si>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</si>
  <si>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</si>
  <si>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</si>
  <si>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</si>
  <si>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</si>
  <si>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</si>
  <si>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</si>
  <si>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</si>
  <si>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</si>
  <si>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</si>
  <si>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</si>
  <si>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</si>
  <si>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</si>
  <si>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</si>
  <si>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</si>
  <si>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</si>
  <si>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</si>
  <si>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</si>
  <si>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</si>
  <si>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</si>
  <si>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</si>
  <si>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</si>
  <si>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</si>
  <si>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</si>
  <si>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</si>
  <si>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</si>
  <si>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</si>
  <si>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</si>
  <si>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</si>
  <si>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</si>
  <si>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</si>
  <si>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</si>
  <si>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</si>
  <si>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</si>
  <si>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</si>
  <si>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</si>
  <si>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</si>
  <si>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</si>
  <si>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</si>
  <si>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</si>
  <si>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</si>
  <si>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</si>
  <si>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</si>
  <si>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</si>
  <si>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</si>
  <si>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</si>
  <si>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</si>
  <si>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</si>
  <si>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</si>
  <si>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</si>
  <si>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</si>
  <si>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</si>
  <si>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</si>
  <si>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</si>
  <si>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</si>
  <si>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</si>
  <si>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</si>
  <si>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</si>
  <si>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</si>
  <si>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</si>
  <si>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</si>
  <si>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</si>
  <si>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</si>
  <si>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</si>
  <si>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</si>
  <si>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</si>
  <si>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</si>
  <si>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</si>
  <si>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</si>
  <si>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</si>
  <si>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</si>
  <si>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</si>
  <si>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</si>
  <si>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</si>
  <si>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</si>
  <si>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</si>
  <si>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</si>
  <si>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</si>
  <si>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</si>
  <si>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</si>
  <si>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</si>
  <si>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</si>
  <si>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</si>
  <si>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</si>
  <si>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</si>
  <si>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</si>
  <si>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</si>
  <si>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</si>
  <si>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</si>
  <si>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</si>
  <si>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</si>
  <si>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</si>
  <si>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</si>
  <si>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</si>
  <si>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</si>
  <si>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</si>
  <si>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</si>
  <si>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</si>
  <si>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</si>
  <si>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</si>
  <si>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</si>
  <si>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</si>
  <si>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</si>
  <si>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</si>
  <si>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</si>
  <si>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</si>
  <si>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</si>
  <si>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</si>
  <si>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</si>
  <si>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</si>
  <si>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</si>
  <si>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</si>
  <si>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</si>
  <si>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</si>
  <si>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</si>
  <si>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</si>
  <si>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</si>
  <si>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</si>
  <si>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</si>
  <si>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</si>
  <si>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</si>
  <si>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</si>
  <si>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</si>
  <si>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</si>
  <si>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</si>
  <si>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</si>
  <si>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</si>
  <si>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</si>
  <si>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</si>
  <si>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</si>
  <si>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</si>
  <si>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</si>
  <si>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</si>
  <si>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</si>
  <si>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</si>
  <si>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</si>
  <si>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</si>
  <si>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</si>
  <si>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</si>
  <si>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</si>
  <si>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</si>
  <si>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</si>
  <si>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</si>
  <si>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</si>
  <si>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</si>
  <si>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</si>
  <si>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</si>
  <si>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</si>
  <si>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</si>
  <si>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</si>
  <si>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</si>
  <si>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</si>
  <si>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</si>
  <si>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</si>
  <si>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</si>
  <si>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</si>
  <si>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</si>
  <si>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</si>
  <si>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</si>
  <si>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</si>
  <si>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</si>
  <si>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</si>
  <si>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</si>
  <si>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</si>
  <si>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</si>
  <si>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</si>
  <si>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</si>
  <si>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</si>
  <si>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</si>
  <si>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</si>
  <si>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</si>
  <si>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</si>
  <si>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</si>
  <si>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</si>
  <si>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</si>
  <si>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</si>
  <si>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</si>
  <si>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</si>
  <si>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</si>
  <si>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</si>
  <si>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</si>
  <si>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</si>
  <si>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</si>
  <si>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</si>
  <si>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</si>
  <si>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</si>
  <si>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</si>
  <si>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</si>
  <si>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</si>
  <si>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</si>
  <si>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</si>
  <si>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</si>
  <si>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</si>
  <si>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</si>
  <si>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</si>
  <si>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</si>
  <si>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</si>
  <si>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</si>
  <si>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</si>
  <si>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</si>
  <si>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</si>
  <si>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</si>
  <si>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</si>
  <si>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</si>
  <si>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</si>
  <si>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</si>
  <si>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</si>
  <si>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</si>
  <si>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</si>
  <si>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</si>
  <si>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</si>
  <si>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</si>
  <si>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</si>
  <si>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</si>
  <si>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</si>
  <si>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</si>
  <si>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</si>
  <si>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</si>
  <si>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</si>
  <si>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</si>
  <si>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</si>
  <si>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</si>
  <si>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</si>
  <si>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</si>
  <si>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</si>
  <si>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</si>
  <si>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</si>
  <si>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</si>
  <si>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</si>
  <si>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</si>
  <si>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</si>
  <si>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</si>
  <si>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</si>
  <si>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</si>
  <si>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</si>
  <si>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</si>
  <si>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</si>
  <si>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</si>
  <si>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</si>
  <si>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</si>
  <si>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</si>
  <si>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</si>
  <si>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</si>
  <si>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</si>
  <si>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</si>
  <si>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</si>
  <si>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</si>
  <si>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</si>
  <si>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</si>
  <si>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</si>
  <si>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</si>
  <si>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</si>
  <si>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</si>
  <si>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</si>
  <si>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</si>
  <si>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</si>
  <si>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</si>
  <si>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</si>
  <si>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</si>
  <si>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</si>
  <si>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</si>
  <si>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</si>
  <si>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</si>
  <si>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</si>
  <si>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</si>
  <si>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</si>
  <si>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</si>
  <si>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</si>
  <si>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</si>
  <si>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</si>
  <si>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</si>
  <si>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</si>
  <si>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</si>
  <si>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</si>
  <si>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</si>
  <si>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</si>
  <si>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</si>
  <si>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</si>
  <si>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</si>
  <si>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</si>
  <si>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</si>
  <si>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</si>
  <si>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</si>
  <si>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</si>
  <si>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</si>
  <si>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</si>
  <si>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</si>
  <si>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</si>
  <si>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</si>
  <si>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</si>
  <si>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</si>
  <si>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</si>
  <si>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</si>
  <si>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</si>
  <si>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</si>
  <si>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</si>
  <si>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</si>
  <si>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</si>
  <si>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</si>
  <si>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</si>
  <si>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</si>
  <si>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</si>
  <si>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</si>
  <si>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</si>
  <si>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</si>
  <si>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</si>
  <si>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</si>
  <si>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</si>
  <si>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</si>
  <si>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</si>
  <si>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</si>
  <si>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</si>
  <si>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</si>
  <si>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</si>
  <si>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</si>
  <si>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</si>
  <si>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</si>
  <si>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</si>
  <si>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</si>
  <si>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</si>
  <si>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</si>
  <si>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</si>
  <si>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</si>
  <si>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</si>
  <si>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</si>
  <si>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</si>
  <si>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</si>
  <si>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</si>
  <si>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</si>
  <si>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</si>
  <si>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</si>
  <si>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</si>
  <si>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</si>
  <si>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</si>
  <si>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</si>
  <si>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</si>
  <si>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</si>
  <si>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</si>
  <si>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</si>
  <si>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</si>
  <si>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</si>
  <si>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</si>
  <si>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</si>
  <si>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</si>
  <si>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</si>
  <si>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</si>
  <si>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</si>
  <si>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</si>
  <si>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</si>
  <si>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</si>
  <si>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</si>
  <si>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</si>
  <si>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</si>
  <si>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</si>
  <si>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</si>
  <si>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</si>
  <si>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</si>
  <si>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</si>
  <si>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</si>
  <si>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</si>
  <si>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</si>
  <si>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</si>
  <si>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</si>
  <si>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</si>
  <si>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</si>
  <si>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</si>
  <si>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</si>
  <si>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</si>
  <si>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</si>
  <si>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</si>
  <si>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</si>
  <si>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</si>
  <si>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</si>
  <si>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</si>
  <si>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</si>
  <si>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</si>
  <si>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</si>
  <si>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</si>
  <si>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</si>
  <si>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</si>
  <si>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</si>
  <si>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</si>
  <si>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</si>
  <si>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</si>
  <si>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</si>
  <si>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</si>
  <si>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</si>
  <si>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</si>
  <si>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</si>
  <si>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</si>
  <si>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</si>
  <si>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</si>
  <si>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</si>
  <si>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</si>
  <si>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</si>
  <si>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</si>
  <si>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</si>
  <si>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</si>
  <si>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</si>
  <si>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</si>
  <si>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</si>
  <si>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</si>
  <si>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</si>
  <si>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</si>
  <si>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</si>
  <si>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</si>
  <si>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</si>
  <si>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</si>
  <si>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</si>
  <si>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</si>
  <si>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</si>
  <si>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</si>
  <si>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</si>
  <si>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</si>
  <si>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</si>
  <si>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</si>
  <si>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</si>
  <si>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</si>
  <si>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</si>
  <si>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</si>
  <si>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</si>
  <si>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</si>
  <si>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</si>
  <si>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</si>
  <si>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</si>
  <si>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</si>
  <si>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</si>
  <si>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</si>
  <si>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</si>
  <si>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</si>
  <si>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</si>
  <si>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</si>
  <si>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</si>
  <si>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</si>
  <si>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</si>
  <si>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</si>
  <si>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</si>
  <si>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</si>
  <si>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</si>
  <si>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</si>
  <si>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</si>
  <si>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</si>
  <si>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</si>
  <si>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</si>
  <si>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</si>
  <si>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</si>
  <si>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</si>
  <si>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</si>
  <si>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</si>
  <si>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</si>
  <si>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</si>
  <si>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</si>
  <si>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</si>
  <si>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</si>
  <si>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</si>
  <si>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</si>
  <si>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</si>
  <si>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</si>
  <si>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</si>
  <si>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</si>
  <si>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</si>
  <si>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</si>
  <si>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</si>
  <si>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</si>
  <si>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</si>
  <si>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</si>
  <si>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</si>
  <si>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</si>
  <si>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</si>
  <si>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</si>
  <si>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</si>
  <si>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</si>
  <si>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</si>
  <si>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</si>
  <si>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</si>
  <si>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</si>
  <si>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</si>
  <si>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</si>
  <si>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</si>
  <si>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</si>
  <si>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</si>
  <si>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</si>
  <si>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</si>
  <si>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</si>
  <si>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</si>
  <si>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</si>
  <si>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</si>
  <si>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</si>
  <si>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</si>
  <si>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</si>
  <si>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</si>
  <si>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</si>
  <si>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</si>
  <si>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</si>
  <si>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</si>
  <si>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</si>
  <si>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</si>
  <si>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</si>
  <si>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</si>
  <si>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</si>
  <si>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</si>
  <si>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</si>
  <si>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</si>
  <si>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</si>
  <si>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</si>
  <si>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</si>
  <si>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</si>
  <si>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</si>
  <si>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</si>
  <si>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</si>
  <si>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</si>
  <si>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</si>
  <si>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</si>
  <si>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</si>
  <si>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</si>
  <si>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</si>
  <si>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</si>
  <si>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</si>
  <si>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</si>
  <si>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</si>
  <si>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</si>
  <si>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</si>
  <si>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</si>
  <si>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</si>
  <si>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</si>
  <si>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</si>
  <si>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</si>
  <si>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</si>
  <si>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</si>
  <si>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</si>
  <si>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</si>
  <si>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</si>
  <si>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</si>
  <si>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</si>
  <si>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</si>
  <si>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</si>
  <si>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</si>
  <si>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</si>
  <si>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</si>
  <si>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</si>
  <si>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</si>
  <si>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</si>
  <si>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</si>
  <si>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</si>
  <si>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</si>
  <si>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</si>
  <si>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</si>
  <si>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</si>
  <si>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</si>
  <si>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</si>
  <si>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</si>
  <si>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</si>
  <si>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</si>
  <si>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</si>
  <si>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</si>
  <si>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</si>
  <si>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</si>
  <si>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</si>
  <si>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</si>
  <si>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</si>
  <si>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</si>
  <si>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</si>
  <si>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</si>
  <si>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</si>
  <si>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</si>
  <si>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</si>
  <si>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</si>
  <si>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</si>
  <si>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</si>
  <si>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</si>
  <si>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</si>
  <si>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</si>
  <si>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</si>
  <si>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</si>
  <si>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</si>
  <si>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</si>
  <si>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</si>
  <si>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</si>
  <si>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</si>
  <si>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</si>
  <si>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</si>
  <si>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</si>
  <si>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</si>
  <si>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</si>
  <si>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</si>
  <si>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</si>
  <si>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</si>
  <si>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</si>
  <si>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</si>
  <si>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</si>
  <si>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</si>
  <si>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</si>
  <si>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</si>
  <si>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</si>
  <si>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</si>
  <si>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</si>
  <si>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</si>
  <si>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</si>
  <si>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</si>
  <si>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</si>
  <si>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</si>
  <si>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</si>
  <si>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</si>
  <si>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</si>
  <si>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</si>
  <si>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</si>
  <si>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</si>
  <si>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</si>
  <si>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</si>
  <si>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</si>
  <si>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</si>
  <si>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</si>
  <si>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</si>
  <si>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</si>
  <si>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</si>
  <si>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</si>
  <si>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</si>
  <si>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</si>
  <si>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</si>
  <si>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</si>
  <si>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</si>
  <si>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</si>
  <si>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</si>
  <si>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</si>
  <si>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</si>
  <si>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</si>
  <si>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</si>
  <si>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</si>
  <si>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</si>
  <si>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</si>
  <si>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</si>
  <si>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</si>
  <si>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</si>
  <si>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</si>
  <si>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</si>
  <si>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</si>
  <si>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</si>
  <si>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</si>
  <si>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</si>
  <si>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</si>
  <si>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</si>
  <si>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</si>
  <si>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</si>
  <si>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</si>
  <si>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</si>
  <si>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</si>
  <si>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</si>
  <si>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</si>
  <si>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</si>
  <si>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</si>
  <si>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</si>
  <si>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</si>
  <si>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</si>
  <si>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</si>
  <si>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</si>
  <si>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</si>
  <si>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</si>
  <si>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</si>
  <si>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</si>
  <si>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</si>
  <si>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</si>
  <si>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</si>
  <si>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</si>
  <si>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</si>
  <si>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</si>
  <si>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</si>
  <si>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</si>
  <si>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</si>
  <si>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</si>
  <si>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</si>
  <si>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</si>
  <si>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</si>
  <si>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</si>
  <si>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</si>
  <si>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</si>
  <si>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</si>
  <si>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</si>
  <si>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</si>
  <si>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</si>
  <si>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</si>
  <si>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</si>
  <si>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</si>
  <si>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</si>
  <si>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</si>
  <si>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</si>
  <si>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</si>
  <si>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</si>
  <si>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</si>
  <si>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</si>
  <si>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</si>
  <si>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</si>
  <si>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</si>
  <si>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</si>
  <si>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</si>
  <si>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</si>
  <si>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</si>
  <si>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</si>
  <si>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</si>
  <si>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</si>
  <si>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</si>
  <si>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</si>
  <si>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</si>
  <si>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</si>
  <si>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</si>
  <si>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</si>
  <si>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</si>
  <si>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</si>
  <si>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</si>
  <si>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</si>
  <si>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</si>
  <si>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</si>
  <si>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</si>
  <si>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</si>
  <si>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</si>
  <si>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</si>
  <si>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</si>
  <si>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</si>
  <si>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</si>
  <si>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</si>
  <si>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</si>
  <si>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</si>
  <si>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</si>
  <si>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</si>
  <si>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</si>
  <si>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</si>
  <si>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</si>
  <si>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</si>
  <si>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</si>
  <si>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</si>
  <si>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</si>
  <si>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</si>
  <si>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</si>
  <si>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</si>
  <si>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</si>
  <si>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</si>
  <si>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</si>
  <si>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</si>
  <si>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</si>
  <si>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</si>
  <si>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</si>
  <si>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</si>
  <si>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</si>
  <si>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</si>
  <si>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</si>
  <si>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</si>
  <si>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</si>
  <si>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</si>
  <si>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</si>
  <si>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</si>
  <si>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</si>
  <si>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</si>
  <si>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</si>
  <si>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</si>
  <si>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</si>
  <si>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</si>
  <si>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</si>
  <si>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</si>
  <si>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</si>
  <si>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</si>
  <si>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</si>
  <si>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</si>
  <si>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</si>
  <si>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</si>
  <si>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</si>
  <si>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</si>
  <si>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</si>
  <si>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</si>
  <si>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</si>
  <si>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</si>
  <si>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</si>
  <si>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</si>
  <si>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</si>
  <si>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</si>
  <si>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</si>
  <si>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</si>
  <si>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</si>
  <si>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</si>
  <si>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</si>
  <si>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</si>
  <si>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</si>
  <si>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</si>
  <si>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</si>
  <si>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</si>
  <si>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</si>
  <si>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</si>
  <si>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</si>
  <si>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</si>
  <si>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</si>
  <si>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</si>
  <si>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</si>
  <si>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</si>
  <si>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</si>
  <si>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</si>
  <si>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</si>
  <si>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</si>
  <si>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</si>
  <si>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</si>
  <si>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</si>
  <si>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</si>
  <si>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</si>
  <si>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</si>
  <si>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</si>
  <si>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</si>
  <si>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</si>
  <si>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</si>
  <si>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</si>
  <si>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</si>
  <si>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</si>
  <si>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</si>
  <si>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</si>
  <si>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</si>
  <si>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</si>
  <si>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</si>
  <si>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</si>
  <si>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</si>
  <si>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</si>
  <si>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</si>
  <si>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</si>
  <si>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</si>
  <si>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</si>
  <si>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</si>
  <si>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</si>
  <si>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</si>
  <si>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</si>
  <si>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</si>
  <si>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</si>
  <si>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</si>
  <si>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</si>
  <si>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</si>
  <si>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</si>
  <si>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</si>
  <si>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</si>
  <si>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</si>
  <si>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</si>
  <si>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</si>
  <si>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</si>
  <si>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</si>
  <si>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</si>
  <si>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</si>
  <si>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</si>
  <si>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</si>
  <si>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</si>
  <si>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</si>
  <si>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</si>
  <si>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</si>
  <si>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</si>
  <si>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</si>
  <si>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</si>
  <si>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</si>
  <si>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</si>
  <si>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</si>
  <si>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</si>
  <si>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</si>
  <si>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</si>
  <si>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</si>
  <si>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</si>
  <si>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</si>
  <si>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</si>
  <si>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</si>
  <si>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</si>
  <si>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</si>
  <si>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</si>
  <si>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</si>
  <si>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</si>
  <si>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</si>
  <si>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</si>
  <si>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</si>
  <si>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</si>
  <si>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</si>
  <si>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</si>
  <si>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</si>
  <si>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</si>
  <si>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</si>
  <si>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</si>
  <si>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</si>
  <si>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</si>
  <si>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</si>
  <si>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</si>
  <si>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</si>
  <si>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</si>
  <si>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</si>
  <si>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</si>
  <si>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</si>
  <si>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</si>
  <si>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</si>
  <si>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</si>
  <si>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</si>
  <si>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</si>
  <si>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</si>
  <si>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</si>
  <si>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</si>
  <si>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</si>
  <si>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</si>
  <si>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</si>
  <si>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</si>
  <si>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</si>
  <si>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</si>
  <si>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</si>
  <si>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</si>
  <si>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</si>
  <si>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</si>
  <si>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</si>
  <si>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</si>
  <si>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</si>
  <si>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</si>
  <si>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</si>
  <si>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</si>
  <si>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</si>
  <si>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</si>
  <si>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</si>
  <si>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</si>
  <si>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</si>
  <si>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</si>
  <si>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</si>
  <si>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</si>
  <si>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</si>
  <si>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</si>
  <si>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</si>
  <si>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</si>
  <si>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</si>
  <si>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</si>
  <si>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</si>
  <si>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</si>
  <si>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</si>
  <si>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</si>
  <si>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</si>
  <si>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</si>
  <si>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</si>
  <si>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</si>
  <si>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</si>
  <si>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</si>
  <si>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</si>
  <si>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</si>
  <si>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</si>
  <si>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</si>
  <si>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</si>
  <si>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</si>
  <si>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</si>
  <si>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</si>
  <si>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</si>
  <si>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</si>
  <si>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</si>
  <si>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</si>
  <si>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</si>
  <si>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</si>
  <si>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</si>
  <si>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</si>
  <si>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</si>
  <si>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</si>
  <si>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</si>
  <si>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</si>
  <si>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</si>
  <si>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</si>
  <si>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</si>
  <si>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</si>
  <si>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</si>
  <si>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</si>
  <si>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</si>
  <si>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</si>
  <si>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</si>
  <si>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</si>
  <si>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</si>
  <si>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</si>
  <si>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</si>
  <si>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</si>
  <si>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</si>
  <si>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</si>
  <si>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</si>
  <si>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</si>
  <si>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</si>
  <si>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</si>
  <si>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</si>
  <si>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</si>
  <si>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</si>
  <si>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</si>
  <si>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</si>
  <si>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</si>
  <si>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</si>
  <si>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</si>
  <si>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</si>
  <si>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</si>
  <si>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</si>
  <si>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</si>
  <si>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</si>
  <si>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</si>
  <si>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</si>
  <si>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</si>
  <si>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</si>
  <si>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</si>
  <si>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</si>
  <si>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</si>
  <si>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</si>
  <si>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</si>
  <si>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</si>
  <si>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</si>
  <si>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</si>
  <si>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</si>
  <si>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</si>
  <si>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</si>
  <si>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</si>
  <si>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</si>
  <si>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</si>
  <si>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</si>
  <si>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</si>
  <si>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</si>
  <si>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</si>
  <si>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</si>
  <si>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</si>
  <si>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</si>
  <si>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</si>
  <si>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</si>
  <si>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</si>
  <si>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</si>
  <si>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</si>
  <si>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</si>
  <si>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</si>
  <si>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</si>
  <si>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</si>
  <si>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</si>
  <si>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</si>
  <si>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</si>
  <si>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</si>
  <si>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</si>
  <si>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</si>
  <si>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</si>
  <si>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</si>
  <si>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</si>
  <si>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</si>
  <si>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</si>
  <si>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</si>
  <si>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</si>
  <si>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</si>
  <si>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</si>
  <si>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</si>
  <si>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</si>
  <si>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</si>
  <si>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</si>
  <si>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</si>
  <si>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</si>
  <si>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</si>
  <si>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</si>
  <si>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</si>
  <si>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</si>
  <si>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</si>
  <si>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</si>
  <si>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</si>
  <si>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</si>
  <si>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</si>
  <si>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</si>
  <si>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</si>
  <si>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</si>
  <si>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</si>
  <si>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</si>
  <si>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</si>
  <si>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</si>
  <si>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</si>
  <si>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</si>
  <si>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</si>
  <si>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</si>
  <si>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</si>
  <si>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</si>
  <si>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</si>
  <si>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</si>
  <si>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</si>
  <si>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</si>
  <si>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</si>
  <si>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</si>
  <si>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</si>
  <si>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</si>
  <si>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</si>
  <si>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</si>
  <si>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</si>
  <si>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</si>
  <si>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</si>
  <si>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</si>
  <si>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</si>
  <si>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</si>
  <si>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</si>
  <si>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</si>
  <si>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</si>
  <si>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</si>
  <si>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</si>
  <si>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</si>
  <si>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</si>
  <si>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</si>
  <si>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</si>
  <si>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</si>
  <si>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</si>
  <si>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</si>
  <si>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</si>
  <si>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</si>
  <si>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</si>
  <si>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</si>
  <si>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</si>
  <si>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</si>
  <si>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</si>
  <si>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</si>
  <si>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</si>
  <si>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</si>
  <si>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</si>
  <si>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</si>
  <si>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</si>
  <si>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</si>
  <si>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</si>
  <si>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</si>
  <si>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</si>
  <si>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</si>
  <si>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</si>
  <si>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</si>
  <si>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</si>
  <si>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</si>
  <si>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</si>
  <si>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</si>
  <si>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</si>
  <si>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</si>
  <si>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</si>
  <si>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</si>
  <si>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</si>
  <si>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</si>
  <si>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</si>
  <si>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</si>
  <si>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</si>
  <si>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</si>
  <si>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</si>
  <si>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</si>
  <si>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</si>
  <si>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</si>
  <si>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</si>
  <si>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</si>
  <si>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</si>
  <si>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</si>
  <si>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</si>
  <si>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</si>
  <si>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</si>
  <si>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</si>
  <si>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</si>
  <si>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</si>
  <si>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</si>
  <si>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</si>
  <si>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</si>
  <si>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</si>
  <si>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</si>
  <si>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</si>
  <si>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</si>
  <si>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</si>
  <si>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</si>
  <si>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</si>
  <si>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</si>
  <si>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</si>
  <si>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</si>
  <si>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</si>
  <si>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</si>
  <si>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</si>
  <si>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</si>
  <si>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</si>
  <si>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</si>
  <si>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</si>
  <si>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</si>
  <si>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</si>
  <si>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</si>
  <si>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</si>
  <si>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</si>
  <si>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</si>
  <si>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</si>
  <si>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</si>
  <si>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</si>
  <si>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</si>
  <si>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</si>
  <si>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</si>
  <si>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</si>
  <si>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</si>
  <si>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</si>
  <si>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</si>
  <si>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</si>
  <si>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</si>
  <si>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</si>
  <si>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</si>
  <si>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</si>
  <si>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</si>
  <si>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</si>
  <si>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</si>
  <si>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</si>
  <si>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</si>
  <si>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</si>
  <si>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</si>
  <si>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</si>
  <si>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</si>
  <si>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</si>
  <si>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</si>
  <si>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</si>
  <si>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</si>
  <si>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</si>
  <si>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</si>
  <si>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</si>
  <si>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</si>
  <si>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</si>
  <si>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</si>
  <si>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</si>
  <si>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</si>
  <si>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</si>
  <si>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</si>
  <si>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</si>
  <si>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</si>
  <si>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</si>
  <si>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</si>
  <si>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</si>
  <si>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</si>
  <si>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</si>
  <si>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</si>
  <si>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</si>
  <si>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</si>
  <si>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</si>
  <si>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</si>
  <si>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</si>
  <si>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</si>
  <si>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</si>
  <si>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</si>
  <si>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</si>
  <si>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</si>
  <si>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</si>
  <si>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</si>
  <si>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</si>
  <si>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</si>
  <si>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</si>
  <si>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</si>
  <si>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</si>
  <si>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</si>
  <si>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</si>
  <si>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</si>
  <si>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</si>
  <si>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</si>
  <si>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</si>
  <si>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</si>
  <si>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</si>
  <si>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</si>
  <si>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</si>
  <si>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</si>
  <si>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</si>
  <si>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</si>
  <si>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</si>
  <si>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</si>
  <si>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</si>
  <si>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</si>
  <si>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</si>
  <si>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</si>
  <si>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</si>
  <si>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</si>
  <si>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</si>
  <si>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</si>
  <si>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</si>
  <si>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</si>
  <si>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</si>
  <si>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</si>
  <si>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</si>
  <si>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</si>
  <si>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</si>
  <si>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</si>
  <si>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</si>
  <si>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</si>
  <si>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</si>
  <si>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</si>
  <si>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</si>
  <si>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</si>
  <si>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</si>
  <si>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</si>
  <si>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</si>
  <si>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</si>
  <si>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</si>
  <si>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</si>
  <si>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</si>
  <si>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</si>
  <si>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</si>
  <si>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</si>
  <si>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</si>
  <si>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</si>
  <si>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</si>
  <si>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</si>
  <si>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</si>
  <si>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</si>
  <si>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</si>
  <si>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</si>
  <si>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</si>
  <si>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</si>
  <si>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</si>
  <si>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</si>
  <si>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</si>
  <si>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</si>
  <si>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</si>
  <si>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</si>
  <si>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</si>
  <si>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</si>
  <si>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</si>
  <si>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</si>
  <si>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</si>
  <si>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</si>
  <si>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</si>
  <si>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</si>
  <si>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</si>
  <si>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</si>
  <si>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</si>
  <si>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</si>
  <si>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</si>
  <si>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</si>
  <si>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</si>
  <si>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</si>
  <si>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</si>
  <si>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</si>
  <si>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</si>
  <si>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</si>
  <si>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</si>
  <si>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</si>
  <si>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</si>
  <si>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</si>
  <si>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</si>
  <si>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</si>
  <si>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</si>
  <si>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</si>
  <si>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</si>
  <si>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</si>
  <si>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</si>
  <si>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</si>
  <si>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</si>
  <si>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</si>
  <si>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</si>
  <si>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</si>
  <si>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</si>
  <si>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</si>
  <si>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</si>
  <si>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</si>
  <si>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</si>
  <si>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</si>
  <si>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</si>
  <si>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</si>
  <si>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</si>
  <si>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</si>
  <si>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</si>
  <si>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</si>
  <si>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</si>
  <si>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</si>
  <si>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</si>
  <si>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</si>
  <si>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</si>
  <si>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</si>
  <si>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</si>
  <si>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</si>
  <si>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</si>
  <si>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</si>
  <si>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</si>
  <si>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</si>
  <si>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</si>
  <si>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</si>
  <si>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</si>
  <si>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</si>
  <si>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</si>
  <si>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</si>
  <si>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</si>
  <si>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</si>
  <si>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</si>
  <si>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</si>
  <si>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</si>
  <si>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</si>
  <si>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</si>
  <si>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</si>
  <si>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</si>
  <si>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</si>
  <si>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</si>
  <si>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</si>
  <si>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</si>
  <si>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</si>
  <si>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</si>
  <si>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</si>
  <si>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</si>
  <si>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</si>
  <si>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</si>
  <si>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</si>
  <si>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</si>
  <si>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</si>
  <si>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</si>
  <si>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</si>
  <si>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</si>
  <si>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</si>
  <si>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</si>
  <si>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</si>
  <si>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</si>
  <si>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</si>
  <si>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</si>
  <si>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</si>
  <si>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</si>
  <si>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</si>
  <si>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</si>
  <si>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</si>
  <si>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</si>
  <si>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</si>
  <si>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</si>
  <si>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</si>
  <si>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</si>
  <si>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</si>
  <si>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</si>
  <si>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</si>
  <si>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</si>
  <si>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</si>
  <si>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</si>
  <si>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</si>
  <si>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</si>
  <si>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</si>
  <si>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</si>
  <si>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</si>
  <si>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</si>
  <si>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</si>
  <si>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</si>
  <si>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</si>
  <si>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</si>
  <si>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</si>
  <si>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</si>
  <si>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</si>
  <si>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</si>
  <si>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</si>
  <si>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</si>
  <si>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</si>
  <si>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</si>
  <si>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</si>
  <si>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</si>
  <si>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</si>
  <si>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</si>
  <si>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</si>
  <si>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</si>
  <si>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</si>
  <si>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</si>
  <si>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</si>
  <si>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</si>
  <si>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</si>
  <si>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</si>
  <si>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</si>
  <si>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</si>
  <si>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</si>
  <si>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</si>
  <si>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</si>
  <si>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</si>
  <si>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</si>
  <si>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</si>
  <si>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</si>
  <si>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</si>
  <si>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</si>
  <si>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</si>
  <si>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</si>
  <si>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</si>
  <si>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</si>
  <si>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</si>
  <si>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</si>
  <si>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</si>
  <si>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</si>
  <si>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</si>
  <si>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</si>
  <si>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</si>
  <si>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</si>
  <si>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</si>
  <si>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</si>
  <si>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</si>
  <si>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</si>
  <si>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</si>
  <si>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</si>
  <si>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</si>
  <si>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</si>
  <si>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</si>
  <si>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</si>
  <si>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</si>
  <si>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</si>
  <si>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</si>
  <si>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</si>
  <si>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</si>
  <si>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</si>
  <si>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</si>
  <si>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</si>
  <si>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</si>
  <si>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</si>
  <si>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</si>
  <si>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</si>
  <si>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</si>
  <si>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</si>
  <si>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</si>
  <si>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</si>
  <si>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</si>
  <si>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</si>
  <si>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</si>
  <si>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</si>
  <si>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</si>
  <si>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</si>
  <si>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</si>
  <si>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</si>
  <si>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</si>
  <si>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</si>
  <si>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</si>
  <si>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</si>
  <si>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</si>
  <si>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</si>
  <si>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</si>
  <si>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</si>
  <si>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</si>
  <si>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</si>
  <si>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</si>
  <si>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</si>
  <si>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</si>
  <si>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</si>
  <si>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</si>
  <si>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</si>
  <si>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</si>
  <si>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</si>
  <si>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</si>
  <si>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</si>
  <si>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</si>
  <si>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</si>
  <si>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</si>
  <si>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</si>
  <si>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</si>
  <si>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</si>
  <si>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</si>
  <si>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</si>
  <si>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</si>
  <si>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</si>
  <si>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</si>
  <si>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</si>
  <si>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</si>
  <si>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</si>
  <si>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</si>
  <si>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</si>
  <si>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</si>
  <si>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</si>
  <si>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</si>
  <si>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</si>
  <si>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</si>
  <si>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</si>
  <si>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</si>
  <si>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</si>
  <si>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</si>
  <si>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</si>
  <si>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</si>
  <si>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</si>
  <si>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</si>
  <si>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</si>
  <si>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</si>
  <si>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</si>
  <si>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</si>
  <si>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</si>
  <si>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</si>
  <si>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</si>
  <si>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</si>
  <si>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</si>
  <si>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</si>
  <si>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</si>
  <si>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</si>
  <si>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</si>
  <si>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</si>
  <si>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</si>
  <si>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</si>
  <si>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</si>
  <si>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</si>
  <si>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</si>
  <si>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</si>
  <si>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</si>
  <si>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</si>
  <si>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</si>
  <si>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</si>
  <si>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</si>
  <si>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</si>
  <si>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</si>
  <si>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</si>
  <si>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</si>
  <si>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</si>
  <si>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</si>
  <si>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</si>
  <si>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</si>
  <si>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</si>
  <si>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</si>
  <si>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</si>
  <si>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</si>
  <si>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</si>
  <si>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</si>
  <si>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</si>
  <si>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</si>
  <si>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</si>
  <si>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</si>
  <si>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</si>
  <si>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</si>
  <si>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</si>
  <si>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</si>
  <si>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</si>
  <si>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</si>
  <si>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</si>
  <si>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</si>
  <si>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</si>
  <si>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</si>
  <si>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</si>
  <si>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</si>
  <si>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</si>
  <si>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</si>
  <si>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</si>
  <si>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</si>
  <si>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</si>
  <si>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</si>
  <si>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</si>
  <si>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</si>
  <si>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</si>
  <si>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</si>
  <si>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</si>
  <si>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</si>
  <si>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</si>
  <si>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</si>
  <si>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</si>
  <si>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</si>
  <si>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</si>
  <si>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</si>
  <si>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</si>
  <si>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</si>
  <si>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</si>
  <si>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</si>
  <si>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</si>
  <si>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</si>
  <si>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</si>
  <si>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</si>
  <si>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</si>
  <si>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</si>
  <si>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</si>
  <si>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</si>
  <si>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</si>
  <si>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</si>
  <si>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</si>
  <si>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</si>
  <si>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</si>
  <si>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</si>
  <si>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</si>
  <si>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</si>
  <si>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</si>
  <si>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</si>
  <si>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</si>
  <si>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</si>
  <si>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</si>
  <si>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</si>
  <si>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</si>
  <si>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</si>
  <si>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</si>
  <si>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</si>
  <si>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</si>
  <si>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</si>
  <si>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</si>
  <si>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</si>
  <si>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</si>
  <si>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</si>
  <si>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</si>
  <si>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</si>
  <si>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</si>
  <si>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</si>
  <si>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</si>
  <si>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</si>
  <si>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</si>
  <si>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</si>
  <si>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</si>
  <si>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</si>
  <si>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</si>
  <si>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</si>
  <si>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</si>
  <si>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</si>
  <si>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</si>
  <si>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</si>
  <si>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</si>
  <si>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</si>
  <si>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</si>
  <si>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</si>
  <si>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</si>
  <si>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</si>
  <si>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</si>
  <si>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</si>
  <si>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</si>
  <si>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</si>
  <si>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</si>
  <si>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</si>
  <si>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</si>
  <si>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</si>
  <si>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</si>
  <si>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</si>
  <si>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</si>
  <si>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</si>
  <si>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</si>
  <si>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</si>
  <si>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</si>
  <si>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</si>
  <si>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</si>
  <si>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</si>
  <si>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</si>
  <si>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</si>
  <si>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</si>
  <si>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</si>
  <si>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</si>
  <si>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</si>
  <si>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</si>
  <si>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</si>
  <si>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</si>
  <si>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</si>
  <si>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</si>
  <si>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</si>
  <si>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</si>
  <si>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</si>
  <si>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</si>
  <si>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</si>
  <si>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</si>
  <si>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</si>
  <si>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</si>
  <si>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</si>
  <si>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</si>
  <si>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</si>
  <si>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</si>
  <si>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</si>
  <si>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</si>
  <si>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</si>
  <si>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</si>
  <si>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</si>
  <si>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</si>
  <si>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</si>
  <si>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</si>
  <si>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</si>
  <si>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</si>
  <si>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</si>
  <si>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</si>
  <si>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</si>
  <si>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</si>
  <si>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</si>
  <si>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</si>
  <si>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</si>
  <si>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</si>
  <si>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</si>
  <si>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</si>
  <si>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</si>
  <si>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</si>
  <si>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</si>
  <si>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</si>
  <si>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</si>
  <si>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</si>
  <si>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</si>
  <si>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</si>
  <si>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</si>
  <si>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</si>
  <si>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</si>
  <si>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</si>
  <si>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</si>
  <si>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</si>
  <si>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</si>
  <si>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</si>
  <si>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</si>
  <si>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</si>
  <si>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</si>
  <si>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</si>
  <si>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</si>
  <si>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</si>
  <si>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</si>
  <si>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</si>
  <si>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</si>
  <si>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</si>
  <si>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</si>
  <si>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</si>
  <si>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</si>
  <si>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</si>
  <si>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</si>
  <si>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</si>
  <si>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</si>
  <si>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</si>
  <si>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</si>
  <si>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</si>
  <si>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</si>
  <si>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</si>
  <si>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</si>
  <si>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</si>
  <si>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</si>
  <si>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</si>
  <si>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</si>
  <si>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</si>
  <si>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</si>
  <si>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</si>
  <si>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</si>
  <si>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</si>
  <si>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</si>
  <si>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</si>
  <si>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</si>
  <si>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</si>
  <si>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</si>
  <si>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</si>
  <si>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</si>
  <si>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</si>
  <si>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</si>
  <si>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</si>
  <si>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</si>
  <si>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</si>
  <si>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</si>
  <si>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</si>
  <si>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</si>
  <si>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</si>
  <si>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</si>
  <si>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</si>
  <si>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</si>
  <si>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</si>
  <si>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</si>
  <si>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</si>
  <si>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</si>
  <si>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</si>
  <si>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</si>
  <si>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</si>
  <si>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</si>
  <si>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</si>
  <si>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</si>
  <si>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</si>
  <si>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</si>
  <si>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</si>
  <si>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</si>
  <si>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</si>
  <si>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</si>
  <si>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</si>
  <si>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</si>
  <si>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</si>
  <si>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</si>
  <si>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</si>
  <si>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</si>
  <si>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</si>
  <si>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</si>
  <si>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</si>
  <si>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</si>
  <si>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</si>
  <si>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</si>
  <si>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</si>
  <si>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</si>
  <si>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</si>
  <si>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</si>
  <si>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</si>
  <si>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</si>
  <si>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</si>
  <si>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</si>
  <si>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</si>
  <si>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</si>
  <si>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</si>
  <si>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</si>
  <si>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</si>
  <si>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</si>
  <si>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</si>
  <si>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</si>
  <si>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</si>
  <si>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</si>
  <si>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</si>
  <si>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</si>
  <si>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</si>
  <si>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</si>
  <si>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</si>
  <si>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</si>
  <si>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</si>
  <si>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</si>
  <si>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</si>
  <si>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</si>
  <si>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</si>
  <si>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</si>
  <si>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</si>
  <si>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</si>
  <si>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</si>
  <si>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</si>
  <si>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</si>
  <si>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</si>
  <si>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</si>
  <si>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</si>
  <si>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</si>
  <si>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</si>
  <si>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</si>
  <si>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</si>
  <si>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</si>
  <si>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</si>
  <si>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</si>
  <si>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</si>
  <si>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</si>
  <si>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</si>
  <si>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</si>
  <si>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</si>
  <si>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</si>
  <si>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</si>
  <si>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</si>
  <si>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</si>
  <si>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</si>
  <si>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</si>
  <si>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</si>
  <si>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</si>
  <si>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</si>
  <si>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</si>
  <si>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</si>
  <si>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</si>
  <si>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</si>
  <si>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</si>
  <si>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</si>
  <si>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</si>
  <si>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</si>
  <si>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</si>
  <si>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</si>
  <si>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</si>
  <si>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</si>
  <si>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</si>
  <si>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</si>
  <si>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</si>
  <si>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</si>
  <si>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</si>
  <si>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</si>
  <si>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</si>
  <si>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</si>
  <si>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</si>
  <si>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</si>
  <si>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</si>
  <si>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</si>
  <si>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</si>
  <si>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</si>
  <si>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</si>
  <si>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</si>
  <si>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</si>
  <si>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</si>
  <si>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</si>
  <si>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</si>
  <si>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</si>
  <si>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</si>
  <si>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</si>
  <si>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</si>
  <si>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</si>
  <si>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</si>
  <si>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</si>
  <si>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</si>
  <si>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</si>
  <si>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</si>
  <si>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</si>
  <si>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</si>
  <si>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</si>
  <si>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</si>
  <si>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</si>
  <si>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</si>
  <si>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</si>
  <si>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</si>
  <si>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</si>
  <si>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</si>
  <si>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</si>
  <si>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</si>
  <si>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</si>
  <si>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</si>
  <si>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</si>
  <si>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</si>
  <si>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</si>
  <si>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</si>
  <si>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</si>
  <si>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</si>
  <si>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</si>
  <si>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</si>
  <si>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</si>
  <si>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</si>
  <si>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</si>
  <si>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</si>
  <si>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</si>
  <si>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</si>
  <si>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</si>
  <si>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</si>
  <si>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</si>
  <si>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</si>
  <si>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</si>
  <si>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</si>
  <si>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</si>
  <si>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</si>
  <si>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</si>
  <si>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</si>
  <si>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</si>
  <si>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</si>
  <si>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</si>
  <si>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</si>
  <si>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</si>
  <si>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</si>
  <si>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</si>
  <si>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</si>
  <si>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</si>
  <si>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</si>
  <si>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</si>
  <si>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</si>
  <si>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</si>
  <si>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</si>
  <si>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</si>
  <si>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</si>
  <si>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</si>
  <si>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</si>
  <si>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</si>
  <si>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</si>
  <si>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</si>
  <si>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</si>
  <si>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</si>
  <si>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</si>
  <si>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</si>
  <si>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</si>
  <si>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</si>
  <si>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</si>
  <si>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</si>
  <si>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</si>
  <si>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</si>
  <si>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</si>
  <si>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</si>
  <si>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</si>
  <si>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</si>
  <si>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</si>
  <si>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</si>
  <si>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</si>
  <si>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</si>
  <si>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</si>
  <si>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</si>
  <si>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</si>
  <si>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</si>
  <si>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</si>
  <si>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</si>
  <si>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</si>
  <si>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</si>
  <si>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</si>
  <si>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</si>
  <si>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</si>
  <si>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</si>
  <si>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</si>
  <si>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</si>
  <si>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</si>
  <si>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</si>
  <si>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</si>
  <si>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</si>
  <si>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</si>
  <si>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</si>
  <si>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</si>
  <si>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</si>
  <si>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</si>
  <si>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</si>
  <si>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</si>
  <si>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</si>
  <si>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</si>
  <si>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</si>
  <si>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</si>
  <si>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</si>
  <si>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</si>
  <si>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</si>
  <si>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</si>
  <si>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</si>
  <si>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</si>
  <si>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</si>
  <si>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</si>
  <si>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</si>
  <si>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</si>
  <si>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</si>
  <si>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</si>
  <si>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</si>
  <si>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</si>
  <si>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</si>
  <si>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</si>
  <si>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</si>
  <si>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</si>
  <si>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</si>
  <si>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</si>
  <si>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</si>
  <si>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</si>
  <si>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</si>
  <si>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</si>
  <si>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</si>
  <si>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</si>
  <si>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</si>
  <si>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</si>
  <si>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</si>
  <si>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</si>
  <si>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</si>
  <si>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</si>
  <si>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</si>
  <si>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</si>
  <si>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</si>
  <si>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</si>
  <si>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</si>
  <si>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</si>
  <si>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</si>
  <si>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</si>
  <si>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</si>
  <si>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</si>
  <si>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</si>
  <si>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</si>
  <si>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</si>
  <si>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</si>
  <si>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</si>
  <si>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</si>
  <si>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</si>
  <si>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</si>
  <si>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</si>
  <si>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</si>
  <si>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</si>
  <si>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</si>
  <si>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</si>
  <si>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</si>
  <si>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</si>
  <si>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</si>
  <si>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</si>
  <si>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</si>
  <si>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</si>
  <si>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</si>
  <si>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</si>
  <si>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</si>
  <si>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</si>
  <si>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</si>
  <si>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</si>
  <si>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</si>
  <si>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</si>
  <si>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</si>
  <si>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</si>
  <si>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</si>
  <si>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</si>
  <si>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</si>
  <si>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</si>
  <si>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</si>
  <si>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</si>
  <si>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</si>
  <si>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</si>
  <si>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</si>
  <si>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</si>
  <si>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</si>
  <si>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</si>
  <si>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</si>
  <si>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</si>
  <si>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</si>
  <si>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</si>
  <si>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</si>
  <si>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</si>
  <si>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</si>
  <si>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</si>
  <si>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</si>
  <si>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</si>
  <si>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</si>
  <si>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</si>
  <si>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</si>
  <si>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</si>
  <si>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</si>
  <si>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</si>
  <si>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</si>
  <si>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</si>
  <si>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</si>
  <si>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</si>
  <si>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</si>
  <si>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</si>
  <si>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</si>
  <si>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</si>
  <si>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</si>
  <si>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</si>
  <si>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</si>
  <si>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</si>
  <si>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</si>
  <si>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</si>
  <si>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</si>
  <si>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</si>
  <si>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</si>
  <si>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</si>
  <si>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</si>
  <si>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</si>
  <si>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</si>
  <si>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</si>
  <si>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</si>
  <si>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</si>
  <si>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</si>
  <si>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</si>
  <si>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</si>
  <si>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</si>
  <si>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</si>
  <si>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</si>
  <si>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</si>
  <si>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</si>
  <si>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</si>
  <si>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</si>
  <si>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</si>
  <si>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</si>
  <si>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</si>
  <si>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</si>
  <si>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</si>
  <si>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</si>
  <si>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</si>
  <si>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</si>
  <si>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</si>
  <si>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</si>
  <si>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</si>
  <si>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</si>
  <si>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</si>
  <si>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</si>
  <si>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</si>
  <si>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</si>
  <si>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</si>
  <si>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</si>
  <si>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</si>
  <si>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</si>
  <si>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</si>
  <si>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</si>
  <si>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</si>
  <si>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</si>
  <si>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</si>
  <si>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</si>
  <si>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</si>
  <si>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</si>
  <si>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</si>
  <si>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</si>
  <si>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</si>
  <si>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</si>
  <si>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</si>
  <si>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</si>
  <si>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</si>
  <si>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</si>
  <si>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</si>
  <si>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</si>
  <si>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</si>
  <si>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</si>
  <si>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</si>
  <si>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</si>
  <si>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</si>
  <si>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</si>
  <si>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</si>
  <si>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</si>
  <si>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</si>
  <si>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</si>
  <si>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</si>
  <si>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</si>
  <si>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</si>
  <si>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</si>
  <si>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</si>
  <si>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</si>
  <si>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</si>
  <si>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</si>
  <si>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</si>
  <si>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</si>
  <si>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</si>
  <si>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</si>
  <si>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</si>
  <si>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</si>
  <si>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</si>
  <si>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</si>
  <si>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</si>
  <si>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</si>
  <si>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</si>
  <si>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</si>
  <si>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</si>
  <si>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</si>
  <si>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</si>
  <si>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</si>
  <si>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</si>
  <si>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</si>
  <si>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</si>
  <si>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</si>
  <si>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</si>
  <si>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</si>
  <si>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</si>
  <si>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</si>
  <si>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</si>
  <si>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</si>
  <si>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</si>
  <si>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</si>
  <si>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</si>
  <si>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</si>
  <si>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</si>
  <si>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</si>
  <si>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</si>
  <si>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</si>
  <si>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</si>
  <si>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</si>
  <si>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</si>
  <si>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</si>
  <si>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</si>
  <si>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</si>
  <si>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</si>
  <si>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</si>
  <si>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</si>
  <si>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</si>
  <si>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</si>
  <si>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</si>
  <si>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</si>
  <si>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</si>
  <si>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</si>
  <si>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</si>
  <si>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</si>
  <si>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</si>
  <si>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</si>
  <si>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</si>
  <si>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</si>
  <si>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</si>
  <si>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</si>
  <si>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</si>
  <si>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</si>
  <si>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</si>
  <si>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</si>
  <si>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</si>
  <si>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</si>
  <si>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</si>
  <si>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</si>
  <si>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</si>
  <si>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</si>
  <si>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</si>
  <si>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</si>
  <si>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</si>
  <si>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</si>
  <si>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</si>
  <si>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</si>
  <si>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</si>
  <si>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</si>
  <si>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</si>
  <si>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</si>
  <si>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</si>
  <si>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</si>
  <si>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</si>
  <si>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</si>
  <si>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</si>
  <si>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</si>
  <si>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</si>
  <si>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</si>
  <si>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</si>
  <si>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</si>
  <si>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</si>
  <si>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</si>
  <si>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</si>
  <si>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</si>
  <si>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</si>
  <si>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</si>
  <si>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</si>
  <si>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</si>
  <si>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</si>
  <si>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</si>
  <si>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</si>
  <si>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</si>
  <si>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</si>
  <si>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</si>
  <si>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</si>
  <si>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</si>
  <si>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</si>
  <si>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</si>
  <si>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</si>
  <si>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</si>
  <si>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</si>
  <si>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</si>
  <si>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</si>
  <si>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</si>
  <si>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</si>
  <si>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</si>
  <si>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</si>
  <si>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</si>
  <si>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</si>
  <si>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</si>
  <si>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</si>
  <si>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</si>
  <si>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</si>
  <si>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</si>
  <si>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</si>
  <si>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</si>
  <si>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</si>
  <si>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</si>
  <si>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</si>
  <si>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</si>
  <si>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</si>
  <si>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</si>
  <si>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</si>
  <si>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</si>
  <si>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</si>
  <si>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</si>
  <si>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</si>
  <si>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</si>
  <si>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</si>
  <si>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</si>
  <si>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</si>
  <si>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</si>
  <si>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</si>
  <si>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</si>
  <si>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</si>
  <si>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</si>
  <si>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</si>
  <si>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</si>
  <si>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</si>
  <si>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</si>
  <si>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</si>
  <si>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</si>
  <si>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</si>
  <si>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</si>
  <si>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</si>
  <si>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</si>
  <si>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</si>
  <si>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</si>
  <si>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</si>
  <si>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</si>
  <si>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</si>
  <si>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</si>
  <si>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</si>
  <si>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</si>
  <si>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</si>
  <si>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</si>
  <si>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</si>
  <si>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</si>
  <si>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</si>
  <si>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</si>
  <si>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</si>
  <si>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</si>
  <si>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</si>
  <si>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</si>
  <si>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</si>
  <si>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</si>
  <si>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</si>
  <si>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</si>
  <si>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</si>
  <si>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</si>
  <si>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</si>
  <si>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</si>
  <si>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</si>
  <si>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</si>
  <si>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</si>
  <si>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</si>
  <si>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</si>
  <si>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</si>
  <si>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</si>
  <si>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</si>
  <si>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</si>
  <si>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</si>
  <si>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</si>
  <si>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</si>
  <si>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</si>
  <si>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</si>
  <si>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</si>
  <si>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</si>
  <si>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</si>
  <si>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</si>
  <si>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</si>
  <si>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</si>
  <si>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</si>
  <si>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</si>
  <si>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</si>
  <si>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</si>
  <si>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</si>
  <si>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</si>
  <si>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</si>
  <si>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</si>
  <si>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</si>
  <si>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</si>
  <si>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</si>
  <si>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</si>
  <si>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</si>
  <si>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</si>
  <si>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</si>
  <si>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</si>
  <si>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</si>
  <si>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</si>
  <si>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</si>
  <si>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</si>
  <si>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</si>
  <si>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</si>
  <si>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</si>
  <si>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</si>
  <si>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</si>
  <si>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</si>
  <si>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</si>
  <si>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</si>
  <si>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</si>
  <si>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</si>
  <si>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</si>
  <si>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</si>
  <si>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</si>
  <si>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</si>
  <si>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</si>
  <si>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</si>
  <si>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</si>
  <si>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</si>
  <si>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</si>
  <si>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</si>
  <si>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</si>
  <si>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</si>
  <si>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</si>
  <si>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</si>
  <si>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</si>
  <si>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</si>
  <si>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</si>
  <si>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</si>
  <si>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</si>
  <si>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</si>
  <si>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</si>
  <si>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</si>
  <si>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</si>
  <si>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</si>
  <si>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</si>
  <si>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</si>
  <si>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</si>
  <si>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</si>
  <si>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</si>
  <si>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</si>
  <si>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</si>
  <si>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</si>
  <si>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</si>
  <si>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</si>
  <si>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</si>
  <si>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</si>
  <si>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</si>
  <si>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</si>
  <si>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</si>
  <si>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</si>
  <si>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</si>
  <si>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</si>
  <si>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</si>
  <si>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</si>
  <si>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</si>
  <si>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</si>
  <si>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</si>
  <si>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</si>
  <si>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</si>
  <si>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</si>
  <si>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</si>
  <si>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</si>
  <si>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</si>
  <si>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</si>
  <si>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</si>
  <si>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</si>
  <si>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</si>
  <si>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</si>
  <si>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</si>
  <si>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</si>
  <si>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</si>
  <si>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</si>
  <si>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</si>
  <si>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</si>
  <si>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</si>
  <si>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</si>
  <si>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</si>
  <si>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</si>
  <si>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</si>
  <si>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</si>
  <si>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</si>
  <si>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</si>
  <si>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</si>
  <si>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</si>
  <si>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</si>
  <si>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</si>
  <si>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</si>
  <si>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</si>
  <si>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</si>
  <si>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</si>
  <si>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</si>
  <si>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</si>
  <si>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</si>
  <si>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</si>
  <si>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</si>
  <si>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</si>
  <si>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</si>
  <si>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</si>
  <si>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</si>
  <si>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</si>
  <si>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</si>
  <si>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</si>
  <si>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</si>
  <si>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</si>
  <si>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</si>
  <si>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</si>
  <si>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</si>
  <si>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</si>
  <si>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</si>
  <si>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</si>
  <si>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</si>
  <si>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</si>
  <si>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</si>
  <si>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</si>
  <si>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</si>
  <si>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</si>
  <si>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</si>
  <si>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</si>
  <si>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</si>
  <si>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</si>
  <si>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</si>
  <si>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</si>
  <si>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</si>
  <si>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</si>
  <si>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</si>
  <si>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</si>
  <si>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</si>
  <si>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</si>
  <si>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</si>
  <si>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</si>
  <si>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</si>
  <si>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</si>
  <si>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</si>
  <si>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</si>
  <si>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</si>
  <si>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</si>
  <si>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</si>
  <si>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</si>
  <si>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</si>
  <si>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</si>
  <si>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</si>
  <si>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</si>
  <si>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</si>
  <si>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</si>
  <si>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</si>
  <si>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</si>
  <si>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</si>
  <si>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</si>
  <si>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</si>
  <si>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</si>
  <si>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</si>
  <si>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</si>
  <si>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</si>
  <si>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</si>
  <si>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</si>
  <si>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</si>
  <si>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</si>
  <si>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</si>
  <si>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</si>
  <si>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</si>
  <si>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</si>
  <si>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</si>
  <si>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</si>
  <si>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</si>
  <si>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</si>
  <si>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</si>
  <si>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</si>
  <si>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</si>
  <si>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</si>
  <si>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</si>
  <si>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</si>
  <si>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</si>
  <si>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</si>
  <si>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</si>
  <si>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</si>
  <si>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</si>
  <si>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</si>
  <si>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</si>
  <si>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</si>
  <si>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</si>
  <si>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</si>
  <si>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</si>
  <si>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</si>
  <si>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</si>
  <si>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</si>
  <si>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</si>
  <si>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</si>
  <si>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</si>
  <si>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</si>
  <si>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</si>
  <si>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</si>
  <si>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</si>
  <si>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</si>
  <si>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</si>
  <si>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</si>
  <si>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</si>
  <si>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</si>
  <si>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</si>
  <si>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</si>
  <si>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</si>
  <si>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</si>
  <si>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</si>
  <si>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</si>
  <si>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</si>
  <si>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</si>
  <si>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</si>
  <si>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</si>
  <si>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</si>
  <si>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</si>
  <si>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</si>
  <si>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</si>
  <si>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</si>
  <si>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</si>
  <si>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</si>
  <si>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</si>
  <si>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</si>
  <si>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</si>
  <si>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</si>
  <si>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</si>
  <si>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</si>
  <si>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</si>
  <si>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</si>
  <si>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</si>
  <si>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</si>
  <si>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</si>
  <si>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</si>
  <si>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</si>
  <si>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</si>
  <si>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</si>
  <si>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</si>
  <si>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</si>
  <si>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</si>
  <si>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</si>
  <si>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</si>
  <si>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</si>
  <si>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</si>
  <si>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</si>
  <si>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</si>
  <si>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</si>
  <si>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</si>
  <si>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</si>
  <si>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</si>
  <si>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</si>
  <si>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</si>
  <si>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</si>
  <si>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</si>
  <si>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</si>
  <si>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</si>
  <si>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</si>
  <si>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</si>
  <si>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</si>
  <si>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</si>
  <si>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</si>
  <si>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</si>
  <si>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</si>
  <si>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</si>
  <si>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</si>
  <si>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</si>
  <si>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</si>
  <si>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</si>
  <si>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</si>
  <si>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</si>
  <si>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</si>
  <si>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</si>
  <si>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</si>
  <si>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</si>
  <si>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</si>
  <si>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</si>
  <si>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</si>
  <si>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</si>
  <si>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</si>
  <si>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</si>
  <si>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</si>
  <si>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</si>
  <si>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</si>
  <si>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</si>
  <si>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</si>
  <si>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</si>
  <si>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</si>
  <si>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</si>
  <si>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</si>
  <si>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</si>
  <si>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</si>
  <si>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</si>
  <si>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</si>
  <si>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</si>
  <si>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</si>
  <si>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</si>
  <si>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</si>
  <si>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</si>
  <si>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</si>
  <si>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</si>
  <si>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</si>
  <si>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</si>
  <si>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</si>
  <si>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</si>
  <si>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</si>
  <si>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</si>
  <si>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</si>
  <si>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</si>
  <si>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</si>
  <si>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</si>
  <si>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</si>
  <si>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</si>
  <si>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</si>
  <si>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</si>
  <si>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</si>
  <si>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</si>
  <si>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</si>
  <si>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</si>
  <si>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</si>
  <si>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</si>
  <si>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</si>
  <si>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</si>
  <si>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</si>
  <si>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</si>
  <si>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</si>
  <si>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</si>
  <si>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</si>
  <si>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</si>
  <si>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</si>
  <si>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</si>
  <si>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</si>
  <si>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</si>
  <si>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</si>
  <si>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</si>
  <si>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</si>
  <si>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</si>
  <si>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</si>
  <si>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</si>
  <si>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</si>
  <si>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</si>
  <si>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</si>
  <si>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</si>
  <si>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</si>
  <si>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</si>
  <si>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</si>
  <si>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</si>
  <si>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</si>
  <si>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</si>
  <si>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</si>
  <si>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</si>
  <si>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</si>
  <si>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</si>
  <si>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</si>
  <si>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</si>
  <si>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</si>
  <si>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</si>
  <si>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</si>
  <si>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</si>
  <si>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</si>
  <si>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</si>
  <si>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</si>
  <si>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</si>
  <si>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</si>
  <si>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</si>
  <si>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</si>
  <si>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</si>
  <si>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</si>
  <si>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</si>
  <si>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</si>
  <si>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</si>
  <si>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</si>
  <si>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</si>
  <si>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</si>
  <si>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</si>
  <si>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</si>
  <si>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</si>
  <si>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</si>
  <si>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</si>
  <si>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</si>
  <si>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</si>
  <si>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</si>
  <si>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</si>
  <si>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</si>
  <si>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</si>
  <si>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</si>
  <si>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</si>
  <si>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</si>
  <si>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</si>
  <si>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</si>
  <si>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</si>
  <si>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</si>
  <si>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</si>
  <si>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</si>
  <si>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</si>
  <si>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</si>
  <si>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</si>
  <si>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</si>
  <si>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</si>
  <si>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</si>
  <si>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</si>
  <si>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</si>
  <si>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</si>
  <si>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</si>
  <si>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</si>
  <si>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</si>
  <si>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</si>
  <si>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</si>
  <si>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</si>
  <si>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</si>
  <si>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</si>
  <si>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</si>
  <si>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</si>
  <si>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</si>
  <si>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</si>
  <si>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</si>
  <si>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</si>
  <si>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</si>
  <si>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</si>
  <si>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</si>
  <si>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</si>
  <si>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</si>
  <si>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</si>
  <si>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</si>
  <si>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</si>
  <si>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</si>
  <si>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</si>
  <si>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</si>
  <si>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</si>
  <si>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</si>
  <si>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</si>
  <si>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</si>
  <si>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</si>
  <si>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</si>
  <si>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</si>
  <si>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</si>
  <si>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</si>
  <si>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</si>
  <si>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</si>
  <si>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</si>
  <si>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</si>
  <si>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</si>
  <si>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</si>
  <si>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</si>
  <si>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</si>
  <si>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</si>
  <si>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</si>
  <si>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</si>
  <si>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</si>
  <si>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</si>
  <si>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</si>
  <si>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</si>
  <si>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</si>
  <si>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</si>
  <si>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</si>
  <si>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</si>
  <si>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</si>
  <si>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</si>
  <si>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</si>
  <si>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</si>
  <si>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</si>
  <si>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</si>
  <si>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</si>
  <si>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</si>
  <si>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</si>
  <si>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</si>
  <si>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</si>
  <si>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</si>
  <si>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</si>
  <si>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</si>
  <si>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</si>
  <si>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</si>
  <si>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</si>
  <si>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</si>
  <si>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</si>
  <si>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</si>
  <si>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</si>
  <si>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</si>
  <si>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</si>
  <si>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</si>
  <si>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</si>
  <si>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</si>
  <si>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</si>
  <si>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</si>
  <si>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</si>
  <si>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</si>
  <si>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</si>
  <si>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</si>
  <si>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</si>
  <si>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</si>
  <si>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</si>
  <si>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</si>
  <si>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</si>
  <si>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</si>
  <si>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</si>
  <si>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</si>
  <si>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</si>
  <si>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</si>
  <si>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</si>
  <si>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</si>
  <si>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</si>
  <si>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</si>
  <si>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</si>
  <si>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</si>
  <si>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</si>
  <si>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</si>
  <si>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</si>
  <si>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</si>
  <si>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</si>
  <si>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</si>
  <si>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</si>
  <si>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</si>
  <si>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</si>
  <si>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</si>
  <si>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</si>
  <si>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</si>
  <si>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</si>
  <si>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</si>
  <si>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</si>
  <si>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</si>
  <si>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</si>
  <si>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</si>
  <si>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</si>
  <si>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</si>
  <si>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</si>
  <si>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</si>
  <si>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</si>
  <si>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</si>
  <si>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</si>
  <si>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</si>
  <si>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</si>
  <si>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</si>
  <si>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</si>
  <si>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</si>
  <si>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</si>
  <si>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</si>
  <si>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</si>
  <si>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</si>
  <si>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</si>
  <si>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</si>
  <si>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</si>
  <si>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</si>
  <si>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</si>
  <si>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</si>
  <si>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</si>
  <si>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</si>
  <si>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</si>
  <si>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</si>
  <si>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</si>
  <si>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</si>
  <si>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</si>
  <si>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</si>
  <si>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</si>
  <si>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</si>
  <si>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</si>
  <si>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</si>
  <si>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</si>
  <si>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</si>
  <si>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</si>
  <si>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</si>
  <si>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</si>
  <si>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</si>
  <si>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</si>
  <si>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</si>
  <si>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</si>
  <si>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</si>
  <si>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</si>
  <si>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</si>
  <si>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</si>
  <si>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</si>
  <si>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</si>
  <si>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</si>
  <si>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</si>
  <si>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</si>
  <si>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</si>
  <si>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</si>
  <si>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</si>
  <si>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</si>
  <si>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</si>
  <si>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</si>
  <si>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</si>
  <si>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</si>
  <si>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</si>
  <si>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</si>
  <si>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</si>
  <si>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</si>
  <si>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</si>
  <si>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</si>
  <si>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</si>
  <si>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</si>
  <si>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</si>
  <si>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</si>
  <si>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</si>
  <si>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</si>
  <si>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</si>
  <si>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</si>
  <si>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</si>
  <si>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</si>
  <si>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</si>
  <si>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</si>
  <si>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</si>
  <si>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</si>
  <si>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</si>
  <si>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</si>
  <si>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</si>
  <si>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</si>
  <si>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</si>
  <si>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</si>
  <si>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</si>
  <si>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</si>
  <si>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</si>
  <si>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</si>
  <si>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</si>
  <si>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</si>
  <si>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</si>
  <si>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</si>
  <si>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</si>
  <si>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</si>
  <si>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</si>
  <si>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</si>
  <si>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</si>
  <si>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</si>
  <si>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</si>
  <si>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</si>
  <si>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</si>
  <si>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</si>
  <si>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</si>
  <si>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</si>
  <si>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</si>
  <si>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</si>
  <si>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</si>
  <si>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</si>
  <si>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</si>
  <si>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</si>
  <si>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</si>
  <si>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</si>
  <si>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</si>
  <si>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</si>
  <si>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</si>
  <si>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</si>
  <si>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</si>
  <si>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</si>
  <si>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</si>
  <si>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</si>
  <si>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</si>
  <si>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</si>
  <si>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</si>
  <si>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</si>
  <si>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</si>
  <si>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</si>
  <si>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</si>
  <si>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</si>
  <si>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</si>
  <si>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</si>
  <si>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</si>
  <si>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</si>
  <si>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</si>
  <si>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</si>
  <si>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</si>
  <si>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</si>
  <si>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</si>
  <si>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</si>
  <si>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</si>
  <si>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</si>
  <si>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</si>
  <si>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</si>
  <si>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</si>
  <si>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</si>
  <si>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</si>
  <si>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</si>
  <si>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</si>
  <si>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</si>
  <si>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</si>
  <si>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</si>
  <si>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</si>
  <si>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</si>
  <si>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</si>
  <si>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</si>
  <si>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</si>
  <si>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</si>
  <si>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</si>
  <si>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</si>
  <si>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</si>
  <si>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</si>
  <si>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</si>
  <si>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</si>
  <si>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</si>
  <si>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</si>
  <si>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</si>
  <si>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</si>
  <si>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</si>
  <si>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</si>
  <si>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</si>
  <si>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</si>
  <si>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</si>
  <si>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</si>
  <si>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</si>
  <si>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</si>
  <si>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</si>
  <si>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</si>
  <si>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</si>
  <si>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</si>
  <si>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</si>
  <si>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</si>
  <si>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</si>
  <si>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</si>
  <si>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</si>
  <si>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</si>
  <si>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</si>
  <si>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</si>
  <si>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</si>
  <si>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</si>
  <si>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</si>
  <si>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</si>
  <si>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</si>
  <si>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</si>
  <si>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</si>
  <si>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</si>
  <si>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</si>
  <si>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</si>
  <si>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</si>
  <si>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</si>
  <si>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</si>
  <si>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</si>
  <si>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</si>
  <si>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</si>
  <si>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</si>
  <si>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</si>
  <si>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</si>
  <si>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</si>
  <si>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</si>
  <si>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</si>
  <si>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</si>
  <si>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</si>
  <si>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</si>
  <si>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</si>
  <si>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</si>
  <si>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</si>
  <si>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</si>
  <si>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</si>
  <si>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</si>
  <si>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</si>
  <si>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</si>
  <si>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</si>
  <si>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</si>
  <si>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</si>
  <si>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</si>
  <si>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</si>
  <si>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</si>
  <si>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</si>
  <si>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</si>
  <si>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</si>
  <si>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</si>
  <si>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</si>
  <si>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</si>
  <si>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</si>
  <si>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</si>
  <si>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</si>
  <si>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</si>
  <si>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</si>
  <si>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</si>
  <si>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</si>
  <si>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</si>
  <si>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</si>
  <si>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</si>
  <si>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</si>
  <si>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</si>
  <si>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</si>
  <si>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</si>
  <si>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</si>
  <si>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</si>
  <si>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</si>
  <si>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</si>
  <si>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</si>
  <si>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</si>
  <si>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</si>
  <si>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</si>
  <si>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</si>
  <si>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</si>
  <si>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</si>
  <si>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</si>
  <si>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</si>
  <si>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</si>
  <si>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</si>
  <si>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</si>
  <si>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</si>
  <si>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</si>
  <si>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</si>
  <si>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</si>
  <si>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</si>
  <si>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</si>
  <si>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</si>
  <si>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</si>
  <si>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</si>
  <si>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</si>
  <si>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</si>
  <si>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</si>
  <si>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</si>
  <si>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</si>
  <si>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</si>
  <si>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</si>
  <si>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</si>
  <si>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</si>
  <si>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</si>
  <si>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</si>
  <si>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</si>
  <si>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</si>
  <si>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</si>
  <si>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</si>
  <si>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</si>
  <si>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</si>
  <si>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</si>
  <si>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</si>
  <si>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</si>
  <si>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</si>
  <si>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</si>
  <si>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</si>
  <si>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</si>
  <si>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</si>
  <si>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</si>
  <si>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</si>
  <si>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</si>
  <si>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</si>
  <si>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</si>
  <si>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</si>
  <si>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</si>
  <si>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</si>
  <si>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</si>
  <si>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</si>
  <si>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</si>
  <si>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</si>
  <si>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</si>
  <si>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</si>
  <si>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</si>
  <si>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</si>
  <si>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</si>
  <si>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</si>
  <si>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</si>
  <si>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</si>
  <si>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</si>
  <si>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</si>
  <si>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</si>
  <si>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</si>
  <si>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</si>
  <si>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</si>
  <si>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</si>
  <si>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</si>
  <si>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</si>
  <si>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</si>
  <si>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</si>
  <si>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</si>
  <si>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</si>
  <si>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</si>
  <si>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</si>
  <si>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</si>
  <si>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</si>
  <si>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</si>
  <si>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</si>
  <si>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</si>
  <si>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</si>
  <si>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</si>
  <si>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</si>
  <si>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</si>
  <si>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</si>
  <si>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</si>
  <si>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</si>
  <si>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</si>
  <si>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</si>
  <si>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</si>
  <si>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</si>
  <si>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</si>
  <si>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</si>
  <si>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</si>
  <si>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</si>
  <si>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</si>
  <si>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</si>
  <si>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</si>
  <si>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</si>
  <si>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</si>
  <si>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</si>
  <si>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</si>
  <si>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</si>
  <si>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</si>
  <si>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</si>
  <si>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</si>
  <si>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</si>
  <si>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</si>
  <si>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</si>
  <si>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</si>
  <si>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</si>
  <si>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</si>
  <si>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</si>
  <si>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</si>
  <si>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</si>
  <si>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</si>
  <si>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</si>
  <si>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</si>
  <si>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</si>
  <si>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</si>
  <si>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</si>
  <si>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</si>
  <si>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</si>
  <si>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</si>
  <si>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</si>
  <si>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</si>
  <si>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</si>
  <si>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</si>
  <si>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</si>
  <si>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</si>
  <si>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</si>
  <si>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</si>
  <si>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</si>
  <si>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</si>
  <si>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</si>
  <si>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</si>
  <si>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</si>
  <si>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</si>
  <si>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</si>
  <si>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</si>
  <si>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</si>
  <si>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</si>
  <si>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</si>
  <si>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</si>
  <si>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</si>
  <si>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</si>
  <si>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</si>
  <si>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</si>
  <si>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</si>
  <si>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</si>
  <si>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</si>
  <si>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</si>
  <si>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</si>
  <si>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</si>
  <si>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</si>
  <si>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</si>
  <si>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</si>
  <si>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</si>
  <si>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</si>
  <si>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</si>
  <si>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</si>
  <si>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</si>
  <si>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</si>
  <si>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</si>
  <si>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</si>
  <si>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</si>
  <si>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</si>
  <si>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</si>
  <si>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</si>
  <si>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</si>
  <si>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</si>
  <si>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</si>
  <si>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</si>
  <si>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</si>
  <si>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</si>
  <si>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</si>
  <si>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</si>
  <si>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</si>
  <si>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</si>
  <si>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</si>
  <si>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</si>
  <si>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</si>
  <si>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</si>
  <si>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</si>
  <si>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</si>
  <si>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</si>
  <si>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</si>
  <si>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</si>
  <si>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</si>
  <si>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</si>
  <si>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</si>
  <si>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</si>
  <si>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</si>
  <si>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</si>
  <si>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</si>
  <si>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</si>
  <si>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</si>
  <si>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</si>
  <si>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</si>
  <si>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</si>
  <si>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</si>
  <si>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</si>
  <si>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</si>
  <si>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</si>
  <si>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</si>
  <si>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</si>
  <si>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</si>
  <si>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</si>
  <si>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</si>
  <si>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</si>
  <si>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</si>
  <si>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</si>
  <si>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</si>
  <si>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</si>
  <si>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</si>
  <si>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</si>
  <si>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</si>
  <si>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</si>
  <si>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</si>
  <si>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</si>
  <si>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</si>
  <si>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</si>
  <si>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</si>
  <si>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</si>
  <si>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</si>
  <si>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</si>
  <si>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</si>
  <si>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</si>
  <si>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</si>
  <si>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</si>
  <si>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</si>
  <si>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</si>
  <si>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</si>
  <si>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</si>
  <si>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</si>
  <si>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</si>
  <si>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</si>
  <si>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</si>
  <si>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</si>
  <si>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</si>
  <si>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</si>
  <si>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</si>
  <si>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</si>
  <si>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</si>
  <si>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</si>
  <si>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</si>
  <si>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</si>
  <si>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</si>
  <si>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</si>
  <si>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</si>
  <si>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</si>
  <si>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</si>
  <si>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</si>
  <si>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</si>
  <si>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</si>
  <si>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</si>
  <si>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</si>
  <si>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</si>
  <si>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</si>
  <si>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</si>
  <si>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</si>
  <si>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</si>
  <si>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</si>
  <si>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</si>
  <si>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</si>
  <si>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</si>
  <si>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</si>
  <si>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</si>
  <si>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</si>
  <si>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</si>
  <si>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</si>
  <si>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</si>
  <si>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</si>
  <si>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</si>
  <si>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</si>
  <si>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</si>
  <si>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</si>
  <si>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</si>
  <si>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</si>
  <si>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</si>
  <si>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</si>
  <si>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</si>
  <si>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</si>
  <si>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</si>
  <si>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</si>
  <si>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</si>
  <si>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</si>
  <si>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</si>
  <si>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</si>
  <si>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</si>
  <si>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</si>
  <si>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</si>
  <si>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</si>
  <si>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</si>
  <si>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</si>
  <si>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</si>
  <si>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</si>
  <si>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</si>
  <si>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</si>
  <si>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</si>
  <si>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</si>
  <si>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</si>
  <si>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</si>
  <si>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</si>
  <si>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</si>
  <si>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</si>
  <si>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</si>
  <si>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</si>
  <si>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</si>
  <si>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</si>
  <si>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</si>
  <si>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</si>
  <si>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</si>
  <si>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</si>
  <si>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</si>
  <si>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</si>
  <si>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</si>
  <si>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</si>
  <si>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</si>
  <si>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</si>
  <si>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</si>
  <si>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</si>
  <si>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</si>
  <si>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</si>
  <si>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</si>
  <si>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</si>
  <si>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</si>
  <si>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</si>
  <si>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</si>
  <si>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</si>
  <si>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</si>
  <si>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</si>
  <si>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</si>
  <si>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</si>
  <si>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</si>
  <si>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</si>
  <si>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</si>
  <si>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</si>
  <si>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</si>
  <si>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</si>
  <si>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</si>
  <si>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</si>
  <si>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</si>
  <si>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</si>
  <si>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</si>
  <si>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</si>
  <si>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</si>
  <si>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</si>
  <si>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</si>
  <si>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</si>
  <si>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</si>
  <si>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</si>
  <si>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</si>
  <si>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</si>
  <si>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</si>
  <si>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</si>
  <si>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</si>
  <si>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</si>
  <si>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</si>
  <si>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</si>
  <si>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</si>
  <si>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</si>
  <si>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</si>
  <si>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</si>
  <si>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</si>
  <si>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</si>
  <si>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</si>
  <si>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</si>
  <si>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</si>
  <si>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</si>
  <si>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</si>
  <si>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</si>
  <si>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</si>
  <si>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</si>
  <si>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</si>
  <si>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</si>
  <si>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</si>
  <si>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</si>
  <si>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</si>
  <si>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</si>
  <si>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</si>
  <si>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</si>
  <si>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</si>
  <si>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</si>
  <si>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</si>
  <si>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</si>
  <si>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</si>
  <si>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</si>
  <si>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</si>
  <si>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</si>
  <si>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</si>
  <si>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</si>
  <si>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</si>
  <si>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</si>
  <si>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</si>
  <si>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</si>
  <si>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</si>
  <si>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</si>
  <si>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</si>
  <si>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</si>
  <si>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</si>
  <si>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</si>
  <si>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</si>
  <si>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</si>
  <si>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</si>
  <si>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</si>
  <si>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</si>
  <si>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</si>
  <si>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</si>
  <si>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</si>
  <si>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</si>
  <si>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</si>
  <si>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</si>
  <si>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</si>
  <si>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</si>
  <si>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</si>
  <si>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</si>
  <si>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</si>
  <si>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</si>
  <si>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</si>
  <si>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</si>
  <si>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</si>
  <si>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</si>
  <si>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</si>
  <si>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</si>
  <si>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</si>
  <si>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</si>
  <si>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</si>
  <si>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</si>
  <si>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</si>
  <si>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</si>
  <si>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</si>
  <si>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</si>
  <si>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</si>
  <si>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</si>
  <si>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</si>
  <si>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</si>
  <si>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</si>
  <si>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</si>
  <si>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</si>
  <si>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</si>
  <si>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</si>
  <si>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</si>
  <si>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</si>
  <si>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</si>
  <si>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</si>
  <si>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</si>
  <si>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</si>
  <si>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</si>
  <si>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</si>
  <si>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</si>
  <si>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</si>
  <si>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</si>
  <si>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</si>
  <si>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</si>
  <si>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</si>
  <si>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</si>
  <si>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</si>
  <si>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</si>
  <si>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</si>
  <si>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</si>
  <si>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</si>
  <si>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</si>
  <si>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</si>
  <si>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</si>
  <si>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</si>
  <si>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</si>
  <si>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</si>
  <si>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</si>
  <si>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</si>
  <si>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</si>
  <si>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</si>
  <si>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</si>
  <si>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</si>
  <si>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</si>
  <si>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</si>
  <si>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</si>
  <si>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</si>
  <si>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</si>
  <si>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</si>
  <si>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</si>
  <si>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</si>
  <si>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</si>
  <si>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</si>
  <si>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</si>
  <si>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</si>
  <si>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</si>
  <si>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</si>
  <si>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</si>
  <si>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</si>
  <si>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</si>
  <si>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</si>
  <si>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</si>
  <si>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</si>
  <si>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</si>
  <si>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</si>
  <si>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</si>
  <si>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</si>
  <si>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</si>
  <si>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</si>
  <si>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</si>
  <si>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</si>
  <si>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</si>
  <si>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</si>
  <si>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</si>
  <si>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</si>
  <si>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</si>
  <si>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</si>
  <si>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</si>
  <si>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</si>
  <si>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</si>
  <si>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</si>
  <si>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</si>
  <si>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</si>
  <si>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</si>
  <si>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</si>
  <si>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</si>
  <si>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</si>
  <si>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</si>
  <si>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</si>
  <si>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</si>
  <si>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</si>
  <si>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</si>
  <si>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</si>
  <si>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</si>
  <si>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</si>
  <si>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</si>
  <si>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</si>
  <si>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</si>
  <si>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</si>
  <si>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</si>
  <si>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</si>
  <si>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</si>
  <si>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</si>
  <si>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</si>
  <si>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</si>
  <si>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</si>
  <si>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</si>
  <si>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</si>
  <si>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</si>
  <si>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</si>
  <si>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</si>
  <si>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</si>
  <si>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</si>
  <si>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</si>
  <si>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</si>
  <si>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</si>
  <si>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</si>
  <si>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</si>
  <si>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</si>
  <si>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</si>
  <si>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</si>
  <si>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</si>
  <si>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</si>
  <si>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</si>
  <si>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</si>
  <si>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</si>
  <si>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</si>
  <si>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</si>
  <si>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</si>
  <si>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</si>
  <si>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</si>
  <si>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</si>
  <si>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</si>
  <si>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</si>
  <si>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</si>
  <si>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</si>
  <si>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</si>
  <si>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</si>
  <si>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</si>
  <si>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</si>
  <si>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</si>
  <si>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</si>
  <si>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</si>
  <si>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</si>
  <si>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</si>
  <si>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</si>
  <si>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</si>
  <si>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</si>
  <si>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</si>
  <si>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</si>
  <si>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</si>
  <si>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</si>
  <si>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</si>
  <si>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</si>
  <si>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</si>
  <si>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</si>
  <si>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</si>
  <si>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</si>
  <si>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</si>
  <si>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</si>
  <si>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</si>
  <si>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</si>
  <si>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</si>
  <si>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</si>
  <si>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</si>
  <si>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</si>
  <si>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</si>
  <si>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</si>
  <si>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</si>
  <si>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</si>
  <si>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</si>
  <si>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</si>
  <si>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</si>
  <si>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</si>
  <si>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</si>
  <si>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</si>
  <si>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</si>
  <si>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</si>
  <si>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</si>
  <si>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</si>
  <si>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</si>
  <si>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</si>
  <si>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</si>
  <si>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</si>
  <si>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</si>
  <si>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</si>
  <si>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</si>
  <si>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</si>
  <si>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</si>
  <si>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</si>
  <si>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</si>
  <si>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</si>
  <si>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</si>
  <si>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</si>
  <si>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</si>
  <si>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</si>
  <si>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</si>
  <si>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</si>
  <si>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</si>
  <si>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</si>
  <si>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</si>
  <si>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</si>
  <si>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</si>
  <si>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</si>
  <si>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</si>
  <si>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</si>
  <si>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</si>
  <si>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</si>
  <si>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</si>
  <si>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</si>
  <si>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</si>
  <si>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</si>
  <si>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</si>
  <si>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</si>
  <si>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</si>
  <si>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</si>
  <si>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</si>
  <si>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</si>
  <si>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</si>
  <si>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</si>
  <si>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</si>
  <si>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</si>
  <si>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</si>
  <si>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</si>
  <si>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</si>
  <si>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</si>
  <si>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</si>
  <si>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</si>
  <si>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</si>
  <si>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</si>
  <si>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</si>
  <si>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</si>
  <si>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</si>
  <si>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</si>
  <si>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</si>
  <si>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</si>
  <si>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</si>
  <si>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</si>
  <si>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</si>
  <si>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</si>
  <si>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</si>
  <si>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</si>
  <si>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</si>
  <si>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</si>
  <si>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</si>
  <si>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</si>
  <si>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</si>
  <si>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</si>
  <si>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</si>
  <si>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</si>
  <si>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</si>
  <si>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</si>
  <si>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</si>
  <si>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</si>
  <si>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</si>
  <si>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</si>
  <si>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</si>
  <si>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</si>
  <si>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</si>
  <si>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</si>
  <si>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</si>
  <si>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</si>
  <si>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</si>
  <si>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</si>
  <si>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</si>
  <si>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</si>
  <si>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</si>
  <si>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</si>
  <si>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</si>
  <si>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</si>
  <si>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</si>
  <si>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</si>
  <si>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</si>
  <si>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</si>
  <si>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</si>
  <si>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</si>
  <si>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</si>
  <si>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</si>
  <si>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</si>
  <si>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</si>
  <si>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</si>
  <si>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</si>
  <si>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</si>
  <si>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</si>
  <si>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</si>
  <si>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</si>
  <si>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</si>
  <si>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</si>
  <si>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</si>
  <si>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</si>
  <si>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</si>
  <si>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</si>
  <si>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</si>
  <si>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</si>
  <si>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</si>
  <si>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</si>
  <si>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</si>
  <si>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</si>
  <si>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</si>
  <si>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</si>
  <si>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</si>
  <si>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</si>
  <si>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</si>
  <si>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</si>
  <si>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</si>
  <si>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</si>
  <si>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</si>
  <si>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</si>
  <si>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</si>
  <si>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</si>
  <si>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</si>
  <si>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</si>
  <si>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</si>
  <si>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</si>
  <si>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</si>
  <si>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</si>
  <si>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</si>
  <si>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</si>
  <si>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</si>
  <si>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</si>
  <si>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</si>
  <si>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</si>
  <si>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</si>
  <si>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</si>
  <si>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</si>
  <si>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</si>
  <si>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</si>
  <si>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</si>
  <si>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</si>
  <si>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</si>
  <si>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</si>
  <si>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</si>
  <si>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</si>
  <si>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</si>
  <si>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</si>
  <si>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</si>
  <si>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</si>
  <si>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</si>
  <si>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</si>
  <si>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</si>
  <si>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</si>
  <si>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</si>
  <si>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</si>
  <si>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</si>
  <si>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</si>
  <si>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</si>
  <si>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</si>
  <si>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</si>
  <si>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</si>
  <si>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</si>
  <si>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</si>
  <si>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</si>
  <si>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</si>
  <si>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</si>
  <si>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</si>
  <si>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</si>
  <si>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</si>
  <si>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</si>
  <si>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</si>
  <si>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</si>
  <si>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</si>
  <si>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</si>
  <si>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</si>
  <si>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</si>
  <si>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</si>
  <si>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</si>
  <si>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</si>
  <si>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</si>
  <si>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</si>
  <si>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</si>
  <si>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</si>
  <si>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</si>
  <si>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</si>
  <si>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</si>
  <si>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</si>
  <si>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</si>
  <si>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</si>
  <si>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</si>
  <si>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</si>
  <si>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</si>
  <si>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</si>
  <si>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</si>
  <si>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</si>
  <si>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</si>
  <si>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</si>
  <si>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</si>
  <si>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</si>
  <si>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</si>
  <si>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</si>
  <si>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</si>
  <si>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</si>
  <si>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</si>
  <si>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</si>
  <si>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</si>
  <si>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</si>
  <si>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</si>
  <si>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</si>
  <si>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</si>
  <si>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</si>
  <si>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</si>
  <si>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</si>
  <si>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</si>
  <si>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</si>
  <si>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</si>
  <si>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</si>
  <si>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</si>
  <si>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</si>
  <si>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</si>
  <si>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</si>
  <si>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</si>
  <si>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</si>
  <si>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</si>
  <si>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</si>
  <si>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</si>
  <si>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</si>
  <si>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</si>
  <si>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</si>
  <si>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</si>
  <si>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</si>
  <si>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</si>
  <si>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</si>
  <si>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</si>
  <si>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</si>
  <si>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</si>
  <si>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</si>
  <si>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</si>
  <si>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</si>
  <si>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</si>
  <si>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</si>
  <si>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</si>
  <si>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</si>
  <si>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</si>
  <si>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</si>
  <si>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</si>
  <si>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</si>
  <si>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</si>
  <si>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</si>
  <si>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</si>
  <si>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</si>
  <si>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</si>
  <si>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</si>
  <si>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</si>
  <si>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</si>
  <si>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</si>
  <si>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</si>
  <si>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</si>
  <si>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</si>
  <si>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</si>
  <si>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</si>
  <si>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</si>
  <si>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</si>
  <si>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</si>
  <si>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</si>
  <si>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</si>
  <si>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</si>
  <si>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</si>
  <si>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</si>
  <si>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</si>
  <si>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</si>
  <si>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</si>
  <si>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</si>
  <si>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</si>
  <si>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</si>
  <si>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</si>
  <si>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</si>
  <si>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</si>
  <si>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</si>
  <si>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</si>
  <si>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</si>
  <si>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</si>
  <si>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</si>
  <si>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</si>
  <si>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</si>
  <si>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</si>
  <si>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</si>
  <si>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</si>
  <si>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</si>
  <si>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</si>
  <si>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</si>
  <si>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</si>
  <si>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</si>
  <si>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</si>
  <si>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</si>
  <si>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</si>
  <si>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</si>
  <si>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</si>
  <si>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</si>
  <si>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</si>
  <si>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</si>
  <si>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</si>
  <si>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</si>
  <si>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</si>
  <si>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</si>
  <si>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</si>
  <si>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</si>
  <si>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</si>
  <si>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</si>
  <si>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</si>
  <si>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</si>
  <si>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</si>
  <si>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</si>
  <si>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</si>
  <si>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</si>
  <si>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</si>
  <si>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</si>
  <si>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</si>
  <si>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</si>
  <si>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</si>
  <si>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</si>
  <si>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</si>
  <si>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</si>
  <si>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</si>
  <si>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</si>
  <si>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</si>
  <si>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</si>
  <si>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</si>
  <si>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</si>
  <si>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</si>
  <si>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</si>
  <si>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</si>
  <si>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</si>
  <si>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</si>
  <si>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</si>
  <si>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</si>
  <si>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</si>
  <si>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</si>
  <si>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</si>
  <si>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</si>
  <si>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</si>
  <si>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</si>
  <si>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</si>
  <si>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</si>
  <si>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</si>
  <si>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</si>
  <si>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</si>
  <si>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</si>
  <si>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</si>
  <si>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</si>
  <si>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</si>
  <si>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</si>
  <si>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</si>
  <si>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</si>
  <si>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</si>
  <si>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</si>
  <si>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</si>
  <si>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</si>
  <si>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</si>
  <si>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</si>
  <si>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</si>
  <si>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</si>
  <si>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</si>
  <si>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</si>
  <si>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</si>
  <si>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</si>
  <si>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</si>
  <si>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</si>
  <si>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</si>
  <si>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</si>
  <si>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</si>
  <si>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</si>
  <si>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</si>
  <si>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</si>
  <si>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</si>
  <si>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</si>
  <si>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</si>
  <si>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</si>
  <si>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</si>
  <si>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</si>
  <si>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</si>
  <si>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</si>
  <si>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</si>
  <si>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</si>
  <si>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</si>
  <si>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</si>
  <si>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</si>
  <si>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</si>
  <si>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</si>
  <si>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</si>
  <si>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</si>
  <si>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</si>
  <si>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</si>
  <si>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</si>
  <si>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</si>
  <si>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</si>
  <si>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</si>
  <si>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</si>
  <si>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</si>
  <si>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</si>
  <si>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</si>
  <si>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</si>
  <si>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</si>
  <si>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</si>
  <si>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</si>
  <si>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</si>
  <si>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</si>
  <si>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</si>
  <si>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</si>
  <si>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</si>
  <si>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</si>
  <si>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</si>
  <si>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</si>
  <si>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</si>
  <si>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</si>
  <si>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</si>
  <si>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</si>
  <si>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</si>
  <si>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</si>
  <si>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</si>
  <si>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</si>
  <si>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</si>
  <si>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</si>
  <si>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</si>
  <si>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</si>
  <si>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</si>
  <si>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</si>
  <si>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</si>
  <si>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</si>
  <si>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</si>
  <si>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</si>
  <si>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</si>
  <si>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</si>
  <si>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</si>
  <si>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</si>
  <si>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</si>
  <si>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</si>
  <si>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</si>
  <si>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</si>
  <si>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</si>
  <si>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</si>
  <si>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</si>
  <si>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</si>
  <si>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</si>
  <si>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</si>
  <si>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</si>
  <si>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</si>
  <si>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</si>
  <si>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</si>
  <si>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</si>
  <si>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</si>
  <si>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</si>
  <si>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</si>
  <si>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</si>
  <si>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</si>
  <si>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</si>
  <si>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</si>
  <si>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</si>
  <si>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</si>
  <si>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</si>
  <si>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</si>
  <si>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</si>
  <si>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</si>
  <si>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</si>
  <si>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</si>
  <si>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</si>
  <si>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</si>
  <si>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</si>
  <si>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</si>
  <si>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</si>
  <si>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</si>
  <si>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</si>
  <si>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</si>
  <si>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</si>
  <si>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</si>
  <si>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</si>
  <si>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</si>
  <si>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</si>
  <si>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</si>
  <si>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</si>
  <si>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</si>
  <si>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</si>
  <si>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</si>
  <si>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</si>
  <si>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</si>
  <si>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</si>
  <si>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</si>
  <si>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</si>
  <si>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</si>
  <si>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</si>
  <si>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</si>
  <si>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</si>
  <si>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</si>
  <si>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</si>
  <si>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</si>
  <si>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</si>
  <si>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</si>
  <si>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</si>
  <si>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</si>
  <si>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</si>
  <si>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</si>
  <si>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</si>
  <si>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</si>
  <si>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</si>
  <si>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</si>
  <si>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</si>
  <si>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</si>
  <si>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</si>
  <si>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</si>
  <si>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</si>
  <si>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</si>
  <si>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</si>
  <si>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</si>
  <si>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</si>
  <si>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</si>
  <si>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</si>
  <si>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</si>
  <si>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</si>
  <si>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</si>
  <si>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</si>
  <si>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</si>
  <si>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</si>
  <si>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</si>
  <si>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</si>
  <si>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</si>
  <si>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</si>
  <si>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</si>
  <si>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</si>
  <si>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</si>
  <si>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</si>
  <si>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</si>
  <si>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</si>
  <si>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</si>
  <si>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</si>
  <si>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</si>
  <si>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</si>
  <si>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</si>
  <si>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</si>
  <si>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</si>
  <si>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</si>
  <si>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</si>
  <si>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</si>
  <si>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</si>
  <si>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</si>
  <si>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</si>
  <si>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</si>
  <si>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</si>
  <si>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</si>
  <si>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</si>
  <si>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</si>
  <si>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</si>
  <si>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</si>
  <si>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</si>
  <si>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</si>
  <si>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</si>
  <si>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</si>
  <si>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</si>
  <si>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</si>
  <si>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</si>
  <si>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</si>
  <si>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</si>
  <si>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</si>
  <si>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</si>
  <si>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</si>
  <si>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</si>
  <si>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</si>
  <si>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</si>
  <si>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</si>
  <si>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</si>
  <si>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</si>
  <si>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</si>
  <si>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</si>
  <si>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</si>
  <si>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</si>
  <si>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</si>
  <si>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</si>
  <si>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</si>
  <si>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</si>
  <si>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</si>
  <si>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</si>
  <si>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</si>
  <si>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</si>
  <si>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</si>
  <si>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</si>
  <si>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</si>
  <si>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</si>
  <si>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</si>
  <si>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</si>
  <si>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</si>
  <si>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</si>
  <si>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</si>
  <si>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</si>
  <si>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</si>
  <si>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</si>
  <si>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</si>
  <si>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</si>
  <si>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</si>
  <si>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</si>
  <si>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</si>
  <si>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</si>
  <si>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</si>
  <si>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</si>
  <si>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</si>
  <si>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</si>
  <si>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</si>
  <si>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</si>
  <si>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</si>
  <si>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</si>
  <si>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</si>
  <si>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</si>
  <si>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</si>
  <si>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</si>
  <si>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</si>
  <si>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</si>
  <si>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</si>
  <si>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</si>
  <si>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</si>
  <si>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</si>
  <si>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</si>
  <si>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</si>
  <si>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</si>
  <si>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</si>
  <si>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</si>
  <si>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</si>
  <si>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</si>
  <si>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</si>
  <si>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</si>
  <si>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</si>
  <si>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</si>
  <si>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</si>
  <si>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</si>
  <si>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</si>
  <si>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</si>
  <si>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</si>
  <si>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</si>
  <si>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</si>
  <si>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</si>
  <si>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</si>
  <si>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</si>
  <si>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</si>
  <si>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</si>
  <si>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</si>
  <si>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</si>
  <si>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</si>
  <si>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</si>
  <si>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</si>
  <si>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</si>
  <si>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</si>
  <si>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</si>
  <si>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</si>
  <si>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</si>
  <si>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</si>
  <si>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</si>
  <si>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</si>
  <si>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</si>
  <si>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</si>
  <si>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</si>
  <si>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</si>
  <si>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</si>
  <si>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</si>
  <si>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</si>
  <si>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</si>
  <si>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</si>
  <si>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</si>
  <si>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</si>
  <si>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</si>
  <si>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</si>
  <si>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</si>
  <si>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</si>
  <si>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</si>
  <si>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</si>
  <si>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</si>
  <si>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</si>
  <si>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</si>
  <si>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</si>
  <si>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</si>
  <si>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</si>
  <si>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</si>
  <si>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</si>
  <si>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</si>
  <si>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</si>
  <si>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</si>
  <si>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</si>
  <si>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</si>
  <si>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</si>
  <si>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</si>
  <si>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</si>
  <si>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</si>
  <si>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</si>
  <si>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</si>
  <si>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</si>
  <si>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</si>
  <si>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</si>
  <si>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</si>
  <si>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</si>
  <si>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</si>
  <si>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</si>
  <si>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</si>
  <si>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</si>
  <si>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</si>
  <si>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</si>
  <si>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</si>
  <si>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</si>
  <si>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</si>
  <si>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</si>
  <si>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</si>
  <si>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</si>
  <si>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</si>
  <si>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</si>
  <si>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</si>
  <si>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</si>
  <si>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</si>
  <si>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</si>
  <si>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</si>
  <si>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</si>
  <si>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</si>
  <si>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</si>
  <si>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</si>
  <si>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</si>
  <si>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</si>
  <si>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</si>
  <si>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</si>
  <si>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</si>
  <si>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</si>
  <si>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</si>
  <si>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</si>
  <si>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</si>
  <si>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</si>
  <si>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</si>
  <si>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</si>
  <si>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</si>
  <si>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</si>
  <si>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</si>
  <si>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</si>
  <si>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</si>
  <si>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</si>
  <si>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</si>
  <si>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</si>
  <si>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</si>
  <si>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</si>
  <si>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</si>
  <si>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</si>
  <si>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</si>
  <si>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</si>
  <si>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</si>
  <si>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</si>
  <si>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</si>
  <si>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</si>
  <si>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</si>
  <si>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</si>
  <si>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</si>
  <si>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</si>
  <si>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</si>
  <si>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</si>
  <si>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</si>
  <si>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</si>
  <si>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</si>
  <si>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</si>
  <si>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</si>
  <si>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</si>
  <si>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</si>
  <si>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</si>
  <si>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</si>
  <si>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</si>
  <si>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</si>
  <si>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</si>
  <si>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</si>
  <si>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</si>
  <si>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</si>
  <si>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</si>
  <si>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</si>
  <si>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</si>
  <si>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</si>
  <si>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</si>
  <si>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</si>
  <si>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</si>
  <si>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</si>
  <si>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</si>
  <si>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</si>
  <si>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</si>
  <si>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</si>
  <si>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</si>
  <si>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</si>
  <si>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</si>
  <si>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</si>
  <si>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</si>
  <si>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</si>
  <si>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</si>
  <si>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</si>
  <si>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</si>
  <si>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</si>
  <si>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</si>
  <si>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</si>
  <si>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</si>
  <si>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</si>
  <si>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</si>
  <si>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</si>
  <si>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</si>
  <si>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</si>
  <si>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</si>
  <si>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</si>
  <si>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</si>
  <si>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</si>
  <si>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</si>
  <si>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</si>
  <si>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</si>
  <si>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</si>
  <si>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</si>
  <si>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</si>
  <si>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</si>
  <si>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</si>
  <si>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</si>
  <si>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</si>
  <si>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</si>
  <si>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</si>
  <si>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</si>
  <si>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</si>
  <si>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</si>
  <si>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</si>
  <si>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</si>
  <si>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</si>
  <si>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</si>
  <si>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</si>
  <si>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</si>
  <si>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</si>
  <si>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</si>
  <si>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</si>
  <si>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</si>
  <si>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</si>
  <si>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</si>
  <si>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</si>
  <si>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</si>
  <si>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</si>
  <si>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</si>
  <si>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</si>
  <si>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</si>
  <si>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</si>
  <si>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</si>
  <si>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</si>
  <si>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</si>
  <si>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</si>
  <si>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</si>
  <si>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</si>
  <si>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</si>
  <si>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</si>
  <si>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</si>
  <si>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</si>
  <si>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</si>
  <si>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</si>
  <si>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</si>
  <si>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</si>
  <si>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</si>
  <si>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</si>
  <si>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</si>
  <si>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</si>
  <si>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</si>
  <si>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</si>
  <si>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</si>
  <si>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</si>
  <si>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</si>
  <si>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</si>
  <si>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</si>
  <si>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</si>
  <si>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</si>
  <si>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</si>
  <si>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</si>
  <si>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</si>
  <si>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</si>
  <si>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</si>
  <si>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</si>
  <si>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</si>
  <si>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</si>
  <si>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</si>
  <si>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</si>
  <si>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</si>
  <si>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</si>
  <si>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</si>
  <si>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</si>
  <si>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</si>
  <si>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</si>
  <si>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</si>
  <si>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</si>
  <si>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</si>
  <si>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</si>
  <si>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</si>
  <si>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</si>
  <si>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</si>
  <si>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</si>
  <si>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</si>
  <si>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</si>
  <si>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</si>
  <si>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</si>
  <si>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</si>
  <si>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</si>
  <si>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</si>
  <si>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</si>
  <si>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</si>
  <si>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</si>
  <si>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</si>
  <si>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</si>
  <si>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</si>
  <si>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</si>
  <si>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</si>
  <si>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</si>
  <si>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</si>
  <si>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</si>
  <si>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</si>
  <si>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</si>
  <si>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</si>
  <si>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</si>
  <si>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</si>
  <si>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</si>
  <si>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</si>
  <si>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</si>
  <si>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</si>
  <si>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</si>
  <si>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</si>
  <si>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</si>
  <si>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</si>
  <si>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</si>
  <si>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</si>
  <si>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</si>
  <si>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</si>
  <si>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</si>
  <si>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</si>
  <si>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</si>
  <si>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</si>
  <si>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</si>
  <si>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</si>
  <si>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</si>
  <si>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</si>
  <si>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</si>
  <si>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</si>
  <si>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</si>
  <si>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</si>
  <si>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</si>
  <si>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</si>
  <si>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</si>
  <si>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</si>
  <si>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</si>
  <si>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</si>
  <si>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</si>
  <si>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</si>
  <si>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</si>
  <si>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</si>
  <si>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</si>
  <si>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</si>
  <si>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</si>
  <si>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</si>
  <si>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</si>
  <si>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</si>
  <si>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</si>
  <si>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</si>
  <si>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</si>
  <si>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</si>
  <si>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</si>
  <si>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</si>
  <si>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</si>
  <si>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</si>
  <si>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</si>
  <si>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</si>
  <si>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</si>
  <si>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</si>
  <si>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</si>
  <si>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</si>
  <si>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</si>
  <si>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</si>
  <si>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</si>
  <si>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</si>
  <si>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</si>
  <si>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</si>
  <si>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</si>
  <si>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</si>
  <si>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</si>
  <si>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</si>
  <si>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</si>
  <si>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</si>
  <si>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</si>
  <si>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</si>
  <si>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</si>
  <si>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</si>
  <si>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</si>
  <si>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</si>
  <si>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</si>
  <si>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</si>
  <si>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</si>
  <si>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</si>
  <si>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</si>
  <si>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</si>
  <si>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</si>
  <si>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</si>
  <si>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</si>
  <si>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</si>
  <si>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</si>
  <si>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</si>
  <si>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</si>
  <si>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</si>
  <si>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</si>
  <si>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</si>
  <si>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</si>
  <si>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</si>
  <si>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</si>
  <si>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</si>
  <si>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</si>
  <si>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</si>
  <si>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</si>
  <si>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</si>
  <si>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</si>
  <si>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</si>
  <si>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</si>
  <si>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</si>
  <si>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</si>
  <si>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</si>
  <si>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</si>
  <si>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</si>
  <si>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</si>
  <si>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</si>
  <si>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</si>
  <si>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</si>
  <si>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</si>
  <si>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</si>
  <si>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</si>
  <si>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</si>
  <si>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</si>
  <si>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</si>
  <si>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</si>
  <si>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</si>
  <si>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</si>
  <si>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</si>
  <si>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</si>
  <si>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</si>
  <si>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</si>
  <si>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</si>
  <si>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</si>
  <si>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</si>
  <si>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</si>
  <si>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</si>
  <si>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</si>
  <si>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</si>
  <si>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</si>
  <si>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</si>
  <si>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</si>
  <si>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</si>
  <si>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</si>
  <si>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</si>
  <si>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</si>
  <si>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</si>
  <si>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</si>
  <si>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</si>
  <si>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</si>
  <si>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</si>
  <si>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</si>
  <si>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</si>
  <si>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</si>
  <si>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</si>
  <si>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</si>
  <si>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</si>
  <si>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</si>
  <si>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</si>
  <si>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</si>
  <si>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</si>
  <si>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</si>
  <si>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</si>
  <si>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</si>
  <si>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</si>
  <si>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</si>
  <si>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</si>
  <si>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</si>
  <si>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</si>
  <si>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</si>
  <si>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</si>
  <si>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</si>
  <si>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</si>
  <si>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</si>
  <si>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</si>
  <si>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</si>
  <si>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</si>
  <si>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</si>
  <si>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</si>
  <si>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</si>
  <si>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</si>
  <si>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</si>
  <si>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</si>
  <si>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</si>
  <si>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</si>
  <si>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</si>
  <si>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</si>
  <si>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</si>
  <si>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</si>
  <si>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</si>
  <si>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</si>
  <si>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</si>
  <si>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</si>
  <si>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</si>
  <si>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</si>
  <si>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</si>
  <si>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</si>
  <si>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</si>
  <si>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</si>
  <si>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</si>
  <si>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</si>
  <si>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</si>
  <si>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</si>
  <si>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</si>
  <si>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</si>
  <si>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</si>
  <si>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</si>
  <si>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</si>
  <si>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</si>
  <si>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</si>
  <si>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</si>
  <si>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</si>
  <si>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</si>
  <si>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</si>
  <si>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</si>
  <si>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</si>
  <si>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</si>
  <si>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</si>
  <si>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</si>
  <si>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</si>
  <si>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</si>
  <si>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</si>
  <si>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</si>
  <si>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</si>
  <si>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</si>
  <si>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</si>
  <si>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</si>
  <si>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</si>
  <si>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</si>
  <si>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</si>
  <si>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</si>
  <si>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</si>
  <si>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</si>
  <si>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</si>
  <si>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</si>
  <si>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</si>
  <si>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</si>
  <si>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</si>
  <si>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</si>
  <si>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</si>
  <si>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</si>
  <si>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</si>
  <si>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</si>
  <si>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</si>
  <si>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</si>
  <si>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</si>
  <si>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</si>
  <si>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</si>
  <si>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</si>
  <si>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</si>
  <si>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</si>
  <si>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</si>
  <si>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</si>
  <si>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</si>
  <si>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</si>
  <si>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</si>
  <si>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</si>
  <si>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</si>
  <si>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</si>
  <si>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</si>
  <si>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</si>
  <si>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</si>
  <si>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</si>
  <si>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</si>
  <si>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</si>
  <si>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</si>
  <si>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</si>
  <si>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</si>
  <si>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</si>
  <si>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</si>
  <si>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</si>
  <si>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</si>
  <si>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</si>
  <si>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</si>
  <si>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</si>
  <si>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</si>
  <si>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</si>
  <si>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</si>
  <si>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</si>
  <si>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</si>
  <si>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</si>
  <si>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</si>
  <si>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</si>
  <si>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</si>
  <si>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</si>
  <si>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</si>
  <si>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</si>
  <si>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</si>
  <si>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</si>
  <si>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</si>
  <si>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</si>
  <si>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</si>
  <si>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</si>
  <si>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</si>
  <si>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</si>
  <si>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</si>
  <si>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</si>
  <si>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</si>
  <si>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</si>
  <si>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</si>
  <si>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</si>
  <si>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</si>
  <si>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</si>
  <si>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</si>
  <si>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</si>
  <si>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</si>
  <si>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</si>
  <si>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</si>
  <si>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</si>
  <si>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</si>
  <si>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</si>
  <si>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</si>
  <si>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</si>
  <si>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</si>
  <si>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</si>
  <si>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</si>
  <si>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</si>
  <si>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</si>
  <si>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</si>
  <si>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</si>
  <si>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</si>
  <si>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</si>
  <si>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</si>
  <si>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</si>
  <si>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</si>
  <si>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</si>
  <si>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</si>
  <si>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</si>
  <si>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</si>
  <si>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</si>
  <si>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</si>
  <si>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</si>
  <si>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</si>
  <si>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</si>
  <si>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</si>
  <si>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</si>
  <si>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</si>
  <si>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</si>
  <si>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</si>
  <si>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</si>
  <si>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</si>
  <si>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</si>
  <si>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</si>
  <si>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</si>
  <si>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</si>
  <si>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</si>
  <si>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</si>
  <si>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</si>
  <si>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</si>
  <si>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</si>
  <si>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</si>
  <si>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</si>
  <si>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</si>
  <si>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</si>
  <si>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</si>
  <si>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</si>
  <si>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</si>
  <si>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</si>
  <si>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</si>
  <si>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</si>
  <si>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</si>
  <si>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</si>
  <si>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</si>
  <si>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</si>
  <si>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</si>
  <si>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</si>
  <si>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</si>
  <si>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</si>
  <si>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</si>
  <si>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</si>
  <si>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</si>
  <si>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</si>
  <si>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</si>
  <si>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</si>
  <si>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</si>
  <si>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</si>
  <si>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</si>
  <si>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</si>
  <si>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</si>
  <si>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</si>
  <si>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</si>
  <si>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</si>
  <si>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</si>
  <si>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</si>
  <si>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</si>
  <si>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</si>
  <si>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</si>
  <si>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</si>
  <si>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</si>
  <si>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</si>
  <si>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</si>
  <si>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</si>
  <si>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</si>
  <si>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</si>
  <si>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</si>
  <si>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</si>
  <si>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</si>
  <si>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</si>
  <si>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</si>
  <si>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</si>
  <si>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</si>
  <si>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</si>
  <si>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</si>
  <si>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</si>
  <si>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</si>
  <si>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</si>
  <si>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</si>
  <si>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</si>
  <si>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</si>
  <si>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</si>
  <si>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</si>
  <si>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</si>
  <si>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</si>
  <si>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</si>
  <si>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</si>
  <si>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</si>
  <si>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</si>
  <si>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</si>
  <si>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</si>
  <si>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</si>
  <si>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</si>
  <si>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</si>
  <si>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</si>
  <si>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</si>
  <si>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</si>
  <si>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</si>
  <si>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</si>
  <si>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</si>
  <si>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</si>
  <si>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</si>
  <si>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</si>
  <si>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</si>
  <si>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</si>
  <si>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</si>
  <si>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</si>
  <si>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</si>
  <si>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</si>
  <si>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</si>
  <si>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</si>
  <si>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</si>
  <si>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</si>
  <si>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</si>
  <si>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</si>
  <si>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</si>
  <si>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</si>
  <si>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</si>
  <si>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</si>
  <si>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</si>
  <si>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</si>
  <si>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</si>
  <si>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</si>
  <si>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</si>
  <si>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</si>
  <si>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</si>
  <si>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</si>
  <si>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</si>
  <si>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</si>
  <si>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</si>
  <si>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</si>
  <si>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</si>
  <si>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</si>
  <si>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</si>
  <si>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</si>
  <si>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</si>
  <si>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</si>
  <si>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</si>
  <si>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</si>
  <si>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</si>
  <si>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</si>
  <si>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</si>
  <si>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</si>
  <si>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</si>
  <si>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</si>
  <si>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</si>
  <si>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</si>
  <si>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</si>
  <si>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</si>
  <si>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</si>
  <si>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</si>
  <si>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</si>
  <si>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</si>
  <si>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</si>
  <si>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</si>
  <si>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</si>
  <si>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</si>
  <si>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</si>
  <si>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</si>
  <si>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</si>
  <si>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</si>
  <si>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</si>
  <si>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</si>
  <si>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</si>
  <si>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</si>
  <si>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</si>
  <si>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</si>
  <si>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</si>
  <si>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</si>
  <si>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</si>
  <si>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</si>
  <si>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</si>
  <si>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</si>
  <si>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</si>
  <si>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</si>
  <si>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</si>
  <si>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</si>
  <si>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</si>
  <si>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</si>
  <si>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</si>
  <si>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</si>
  <si>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</si>
  <si>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</si>
  <si>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</si>
  <si>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</si>
  <si>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</si>
  <si>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</si>
  <si>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</si>
  <si>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</si>
  <si>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</si>
  <si>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</si>
  <si>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</si>
  <si>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</si>
  <si>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</si>
  <si>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</si>
  <si>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</si>
  <si>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</si>
  <si>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</si>
  <si>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</si>
  <si>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</si>
  <si>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</si>
  <si>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</si>
  <si>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</si>
  <si>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</si>
  <si>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</si>
  <si>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</si>
  <si>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</si>
  <si>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</si>
  <si>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</si>
  <si>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</si>
  <si>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</si>
  <si>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</si>
  <si>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</si>
  <si>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</si>
  <si>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</si>
  <si>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</si>
  <si>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</si>
  <si>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</si>
  <si>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</si>
  <si>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</si>
  <si>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</si>
  <si>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</si>
  <si>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</si>
  <si>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</si>
  <si>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</si>
  <si>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</si>
  <si>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</si>
  <si>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</si>
  <si>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</si>
  <si>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</si>
  <si>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</si>
  <si>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</si>
  <si>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</si>
  <si>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</si>
  <si>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</si>
  <si>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</si>
  <si>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</si>
  <si>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</si>
  <si>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</si>
  <si>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</si>
  <si>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</si>
  <si>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</si>
  <si>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</si>
  <si>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</si>
  <si>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</si>
  <si>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</si>
  <si>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</si>
  <si>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</si>
  <si>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</si>
  <si>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</si>
  <si>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</si>
  <si>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</si>
  <si>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</si>
  <si>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</si>
  <si>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</si>
  <si>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</si>
  <si>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</si>
  <si>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</si>
  <si>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</si>
  <si>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</si>
  <si>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</si>
  <si>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</si>
  <si>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</si>
  <si>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</si>
  <si>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</si>
  <si>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</si>
  <si>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</si>
  <si>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</si>
  <si>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</si>
  <si>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</si>
  <si>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</si>
  <si>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</si>
  <si>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</si>
  <si>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</si>
  <si>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</si>
  <si>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</si>
  <si>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</si>
  <si>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</si>
  <si>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</si>
  <si>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</si>
  <si>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</si>
  <si>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</si>
  <si>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</si>
  <si>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</si>
  <si>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</si>
  <si>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</si>
  <si>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</si>
  <si>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</si>
  <si>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</si>
  <si>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</si>
  <si>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</si>
  <si>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</si>
  <si>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</si>
  <si>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</si>
  <si>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</si>
  <si>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</si>
  <si>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</si>
  <si>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</si>
  <si>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</si>
  <si>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</si>
  <si>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</si>
  <si>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</si>
  <si>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</si>
  <si>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</si>
  <si>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</si>
  <si>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</si>
  <si>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</si>
  <si>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</si>
  <si>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</si>
  <si>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</si>
  <si>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</si>
  <si>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</si>
  <si>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</si>
  <si>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</si>
  <si>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</si>
  <si>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</si>
  <si>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</si>
  <si>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</si>
  <si>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</si>
  <si>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</si>
  <si>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</si>
  <si>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</si>
  <si>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</si>
  <si>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</si>
  <si>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</si>
  <si>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</si>
  <si>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</si>
  <si>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</si>
  <si>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</si>
  <si>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</si>
  <si>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</si>
  <si>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</si>
  <si>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</si>
  <si>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</si>
  <si>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</si>
  <si>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</si>
  <si>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</si>
  <si>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</si>
  <si>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</si>
  <si>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</si>
  <si>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</si>
  <si>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</si>
  <si>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</si>
  <si>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</si>
  <si>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</si>
  <si>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</si>
  <si>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</si>
  <si>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</si>
  <si>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</si>
  <si>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</si>
  <si>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</si>
  <si>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</si>
  <si>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</si>
  <si>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</si>
  <si>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</si>
  <si>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</si>
  <si>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</si>
  <si>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</si>
  <si>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</si>
  <si>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</si>
  <si>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</si>
  <si>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</si>
  <si>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</si>
  <si>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</si>
  <si>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</si>
  <si>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</si>
  <si>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</si>
  <si>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</si>
  <si>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</si>
  <si>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</si>
  <si>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</si>
  <si>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</si>
  <si>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</si>
  <si>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</si>
  <si>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</si>
  <si>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</si>
  <si>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</si>
  <si>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</si>
  <si>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</si>
  <si>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</si>
  <si>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</si>
  <si>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</si>
  <si>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</si>
  <si>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</si>
  <si>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</si>
  <si>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</si>
  <si>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</si>
  <si>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</si>
  <si>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</si>
  <si>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</si>
  <si>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</si>
  <si>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</si>
  <si>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</si>
  <si>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</si>
  <si>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</si>
  <si>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</si>
  <si>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</si>
  <si>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</si>
  <si>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</si>
  <si>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</si>
  <si>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</si>
  <si>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</si>
  <si>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</si>
  <si>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</si>
  <si>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</si>
  <si>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</si>
  <si>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</si>
  <si>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</si>
  <si>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</si>
  <si>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</si>
  <si>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</si>
  <si>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</si>
  <si>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</si>
  <si>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</si>
  <si>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</si>
  <si>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</si>
  <si>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</si>
  <si>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</si>
  <si>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</si>
  <si>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</si>
  <si>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</si>
  <si>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</si>
  <si>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</si>
  <si>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</si>
  <si>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</si>
  <si>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</si>
  <si>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</si>
  <si>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</si>
  <si>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</si>
  <si>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</si>
  <si>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</si>
  <si>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</si>
  <si>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</si>
  <si>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</si>
  <si>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</si>
  <si>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</si>
  <si>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</si>
  <si>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</si>
  <si>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</si>
  <si>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</si>
  <si>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</si>
  <si>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</si>
  <si>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</si>
  <si>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</si>
  <si>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</si>
  <si>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</si>
  <si>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</si>
  <si>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</si>
  <si>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</si>
  <si>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</si>
  <si>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</si>
  <si>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</si>
  <si>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</si>
  <si>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</si>
  <si>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</si>
  <si>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</si>
  <si>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</si>
  <si>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</si>
  <si>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</si>
  <si>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</si>
  <si>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</si>
  <si>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</si>
  <si>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</si>
  <si>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</si>
  <si>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</si>
  <si>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</si>
  <si>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</si>
  <si>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</si>
  <si>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</si>
  <si>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</si>
  <si>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</si>
  <si>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</si>
  <si>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</si>
  <si>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</si>
  <si>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</si>
  <si>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</si>
  <si>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</si>
  <si>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</si>
  <si>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</si>
  <si>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</si>
  <si>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</si>
  <si>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</si>
  <si>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</si>
  <si>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</si>
  <si>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</si>
  <si>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</si>
  <si>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</si>
  <si>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</si>
  <si>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</si>
  <si>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</si>
  <si>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</si>
  <si>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</si>
  <si>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</si>
  <si>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</si>
  <si>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</si>
  <si>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</si>
  <si>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</si>
  <si>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</si>
  <si>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</si>
  <si>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</si>
  <si>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</si>
  <si>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</si>
  <si>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</si>
  <si>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</si>
  <si>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</si>
  <si>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</si>
  <si>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</si>
  <si>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</si>
  <si>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</si>
  <si>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</si>
  <si>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</si>
  <si>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</si>
  <si>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</si>
  <si>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</si>
  <si>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</si>
  <si>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</si>
  <si>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</si>
  <si>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</si>
  <si>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</si>
  <si>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</si>
  <si>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</si>
  <si>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</si>
  <si>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</si>
  <si>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</si>
  <si>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</si>
  <si>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</si>
  <si>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</si>
  <si>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</si>
  <si>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</si>
  <si>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</si>
  <si>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</si>
  <si>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</si>
  <si>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</si>
  <si>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</si>
  <si>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</si>
  <si>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</si>
  <si>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</si>
  <si>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</si>
  <si>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</si>
  <si>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</si>
  <si>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</si>
  <si>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</si>
  <si>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</si>
  <si>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</si>
  <si>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</si>
  <si>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</si>
  <si>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</si>
  <si>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</si>
  <si>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</si>
  <si>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</si>
  <si>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</si>
  <si>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</si>
  <si>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</si>
  <si>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</si>
  <si>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</si>
  <si>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</si>
  <si>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</si>
  <si>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</si>
  <si>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</si>
  <si>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</si>
  <si>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</si>
  <si>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</si>
  <si>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</si>
  <si>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</si>
  <si>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</si>
  <si>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</si>
  <si>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</si>
  <si>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</si>
  <si>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</si>
  <si>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</si>
  <si>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</si>
  <si>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</si>
  <si>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</si>
  <si>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</si>
  <si>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</si>
  <si>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</si>
  <si>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</si>
  <si>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</si>
  <si>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</si>
  <si>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</si>
  <si>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</si>
  <si>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</si>
  <si>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</si>
  <si>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</si>
  <si>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</si>
  <si>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</si>
  <si>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</si>
  <si>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</si>
  <si>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</si>
  <si>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</si>
  <si>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</si>
  <si>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</si>
  <si>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</si>
  <si>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</si>
  <si>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</si>
  <si>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</si>
  <si>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</si>
  <si>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</si>
  <si>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</si>
  <si>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</si>
  <si>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</si>
  <si>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</si>
  <si>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</si>
  <si>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</si>
  <si>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</si>
  <si>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</si>
  <si>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</si>
  <si>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</si>
  <si>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</si>
  <si>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</si>
  <si>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</si>
  <si>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</si>
  <si>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</si>
  <si>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</si>
  <si>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</si>
  <si>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</si>
  <si>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</si>
  <si>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</si>
  <si>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</si>
  <si>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</si>
  <si>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</si>
  <si>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</si>
  <si>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</si>
  <si>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</si>
  <si>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</si>
  <si>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</si>
  <si>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</si>
  <si>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</si>
  <si>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</si>
  <si>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</si>
  <si>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</si>
  <si>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</si>
  <si>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</si>
  <si>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</si>
  <si>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</si>
  <si>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</si>
  <si>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</si>
  <si>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</si>
  <si>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</si>
  <si>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</si>
  <si>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</si>
  <si>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</si>
  <si>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</si>
  <si>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</si>
  <si>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</si>
  <si>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</si>
  <si>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</si>
  <si>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</si>
  <si>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</si>
  <si>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</si>
  <si>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</si>
  <si>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</si>
  <si>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</si>
  <si>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</si>
  <si>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</si>
  <si>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</si>
  <si>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</si>
  <si>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</si>
  <si>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</si>
  <si>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</si>
  <si>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</si>
  <si>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</si>
  <si>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</si>
  <si>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</si>
  <si>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</si>
  <si>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</si>
  <si>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</si>
  <si>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</si>
  <si>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</si>
  <si>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</si>
  <si>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</si>
  <si>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</si>
  <si>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</si>
  <si>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</si>
  <si>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</si>
  <si>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</si>
  <si>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</si>
  <si>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</si>
  <si>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</si>
  <si>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</si>
  <si>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</si>
  <si>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</si>
  <si>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</si>
  <si>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</si>
  <si>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</si>
  <si>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</si>
  <si>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</si>
  <si>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</si>
  <si>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</si>
  <si>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</si>
  <si>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</si>
  <si>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</si>
  <si>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</si>
  <si>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</si>
  <si>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</si>
  <si>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</si>
  <si>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</si>
  <si>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</si>
  <si>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</si>
  <si>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</si>
  <si>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</si>
  <si>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</si>
  <si>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</si>
  <si>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</si>
  <si>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</si>
  <si>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</si>
  <si>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</si>
  <si>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</si>
  <si>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</si>
  <si>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</si>
  <si>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</si>
  <si>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</si>
  <si>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</si>
  <si>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</si>
  <si>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</si>
  <si>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</si>
  <si>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</si>
  <si>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</si>
  <si>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</si>
  <si>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</si>
  <si>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</si>
  <si>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</si>
  <si>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</si>
  <si>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</si>
  <si>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</si>
  <si>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</si>
  <si>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</si>
  <si>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</si>
  <si>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</si>
  <si>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</si>
  <si>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</si>
  <si>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</si>
  <si>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</si>
  <si>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</si>
  <si>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</si>
  <si>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</si>
  <si>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</si>
  <si>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</si>
  <si>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</si>
  <si>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</si>
  <si>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</si>
  <si>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</si>
  <si>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</si>
  <si>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</si>
  <si>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</si>
  <si>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</si>
  <si>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</si>
  <si>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</si>
  <si>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</si>
  <si>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</si>
  <si>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</si>
  <si>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</si>
  <si>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</si>
  <si>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</si>
  <si>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</si>
  <si>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</si>
  <si>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</si>
  <si>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</si>
  <si>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</si>
  <si>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</si>
  <si>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</si>
  <si>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</si>
  <si>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</si>
  <si>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</si>
  <si>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</si>
  <si>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</si>
  <si>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</si>
  <si>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</si>
  <si>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</si>
  <si>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</si>
  <si>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</si>
  <si>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</si>
  <si>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</si>
  <si>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</si>
  <si>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</si>
  <si>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</si>
  <si>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</si>
  <si>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</si>
  <si>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</si>
  <si>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</si>
  <si>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</si>
  <si>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</si>
  <si>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</si>
  <si>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</si>
  <si>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</si>
  <si>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</si>
  <si>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</si>
  <si>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</si>
  <si>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</si>
  <si>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</si>
  <si>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</si>
  <si>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</si>
  <si>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</si>
  <si>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</si>
  <si>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</si>
  <si>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</si>
  <si>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</si>
  <si>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</si>
  <si>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</si>
  <si>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</si>
  <si>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</si>
  <si>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</si>
  <si>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</si>
  <si>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</si>
  <si>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</si>
  <si>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</si>
  <si>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</si>
  <si>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</si>
  <si>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</si>
  <si>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</si>
  <si>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</si>
  <si>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</si>
  <si>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</si>
  <si>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</si>
  <si>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</si>
  <si>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</si>
  <si>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</si>
  <si>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</si>
  <si>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</si>
  <si>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</si>
  <si>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</si>
  <si>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</si>
  <si>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</si>
  <si>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</si>
  <si>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</si>
  <si>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</si>
  <si>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</si>
  <si>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</si>
  <si>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</si>
  <si>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</si>
  <si>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</si>
  <si>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</si>
  <si>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</si>
  <si>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</si>
  <si>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</si>
  <si>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</si>
  <si>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</si>
  <si>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</si>
  <si>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</si>
  <si>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</si>
  <si>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</si>
  <si>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</si>
  <si>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</si>
  <si>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</si>
  <si>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</si>
  <si>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</si>
  <si>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</si>
  <si>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</si>
  <si>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</si>
  <si>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</si>
  <si>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</si>
  <si>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</si>
  <si>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</si>
  <si>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</si>
  <si>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</si>
  <si>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</si>
  <si>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</si>
  <si>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</si>
  <si>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</si>
  <si>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</si>
  <si>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</si>
  <si>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</si>
  <si>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</si>
  <si>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</si>
  <si>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</si>
  <si>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</si>
  <si>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</si>
  <si>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</si>
  <si>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</si>
  <si>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</si>
  <si>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</si>
  <si>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</si>
  <si>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</si>
  <si>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</si>
  <si>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</si>
  <si>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</si>
  <si>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</si>
  <si>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</si>
  <si>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</si>
  <si>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</si>
  <si>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</si>
  <si>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</si>
  <si>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</si>
  <si>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</si>
  <si>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</si>
  <si>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</si>
  <si>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</si>
  <si>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</si>
  <si>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</si>
  <si>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</si>
  <si>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</si>
  <si>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</si>
  <si>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</si>
  <si>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</si>
  <si>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</si>
  <si>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</si>
  <si>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</si>
  <si>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</si>
  <si>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</si>
  <si>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</si>
  <si>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</si>
  <si>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</si>
  <si>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</si>
  <si>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</si>
  <si>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</si>
  <si>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</si>
  <si>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</si>
  <si>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</si>
  <si>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</si>
  <si>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</si>
  <si>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</si>
  <si>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</si>
  <si>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</si>
  <si>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</si>
  <si>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</si>
  <si>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</si>
  <si>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</si>
  <si>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</si>
  <si>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</si>
  <si>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</si>
  <si>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</si>
  <si>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</si>
  <si>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</si>
  <si>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</si>
  <si>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</si>
  <si>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</si>
  <si>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</si>
  <si>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</si>
  <si>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</si>
  <si>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</si>
  <si>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</si>
  <si>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</si>
  <si>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</si>
  <si>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</si>
  <si>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</si>
  <si>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</si>
  <si>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</si>
  <si>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</si>
  <si>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</si>
  <si>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</si>
  <si>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</si>
  <si>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</si>
  <si>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</si>
  <si>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</si>
  <si>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</si>
  <si>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</si>
  <si>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</si>
  <si>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</si>
  <si>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</si>
  <si>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</si>
  <si>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</si>
  <si>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</si>
  <si>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</si>
  <si>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</si>
  <si>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</si>
  <si>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</si>
  <si>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</si>
  <si>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</si>
  <si>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</si>
  <si>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</si>
  <si>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</si>
  <si>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</si>
  <si>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</si>
  <si>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</si>
  <si>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</si>
  <si>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</si>
  <si>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</si>
  <si>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</si>
  <si>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</si>
  <si>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</si>
  <si>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</si>
  <si>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</si>
  <si>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</si>
  <si>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</si>
  <si>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</si>
  <si>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</si>
  <si>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</si>
  <si>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</si>
  <si>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</si>
  <si>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</si>
  <si>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</si>
  <si>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</si>
  <si>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</si>
  <si>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</si>
  <si>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</si>
  <si>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</si>
  <si>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</si>
  <si>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</si>
  <si>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</si>
  <si>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</si>
  <si>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</si>
  <si>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</si>
  <si>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</si>
  <si>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</si>
  <si>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</si>
  <si>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</si>
  <si>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</si>
  <si>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</si>
  <si>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</si>
  <si>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</si>
  <si>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</si>
  <si>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</si>
  <si>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</si>
  <si>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</si>
  <si>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</si>
  <si>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</si>
  <si>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</si>
  <si>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</si>
  <si>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</si>
  <si>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</si>
  <si>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</si>
  <si>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</si>
  <si>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</si>
  <si>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</si>
  <si>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</si>
  <si>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</si>
  <si>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</si>
  <si>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</si>
  <si>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</si>
  <si>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</si>
  <si>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</si>
  <si>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</si>
  <si>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</si>
  <si>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</si>
  <si>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</si>
  <si>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</si>
  <si>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</si>
  <si>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</si>
  <si>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</si>
  <si>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</si>
  <si>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</si>
  <si>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</si>
  <si>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</si>
  <si>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</si>
  <si>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</si>
  <si>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</si>
  <si>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</si>
  <si>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</si>
  <si>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</si>
  <si>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</si>
  <si>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</si>
  <si>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</si>
  <si>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</si>
  <si>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</si>
  <si>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</si>
  <si>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</si>
  <si>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</si>
  <si>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</si>
  <si>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</si>
  <si>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</si>
  <si>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</si>
  <si>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</si>
  <si>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</si>
  <si>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</si>
  <si>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</si>
  <si>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</si>
  <si>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</si>
  <si>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</si>
  <si>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</si>
  <si>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</si>
  <si>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</si>
  <si>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</si>
  <si>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</si>
  <si>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</si>
  <si>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</si>
  <si>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</si>
  <si>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</si>
  <si>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</si>
  <si>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</si>
  <si>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</si>
  <si>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</si>
  <si>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</si>
  <si>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</si>
  <si>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</si>
  <si>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</si>
  <si>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</si>
  <si>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</si>
  <si>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</si>
  <si>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</si>
  <si>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</si>
  <si>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</si>
  <si>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</si>
  <si>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</si>
  <si>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</si>
  <si>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</si>
  <si>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</si>
  <si>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</si>
  <si>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</si>
  <si>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</si>
  <si>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</si>
  <si>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</si>
  <si>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</si>
  <si>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</si>
  <si>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</si>
  <si>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</si>
  <si>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</si>
  <si>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</si>
  <si>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</si>
  <si>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</si>
  <si>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</si>
  <si>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</si>
  <si>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</si>
  <si>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</si>
  <si>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</si>
  <si>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</si>
  <si>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</si>
  <si>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</si>
  <si>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</si>
  <si>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</si>
  <si>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</si>
  <si>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</si>
  <si>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</si>
  <si>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</si>
  <si>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</si>
  <si>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</si>
  <si>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</si>
  <si>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</si>
  <si>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</si>
  <si>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</si>
  <si>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</si>
  <si>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</si>
  <si>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</si>
  <si>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</si>
  <si>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</si>
  <si>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</si>
  <si>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</si>
  <si>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</si>
  <si>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</si>
  <si>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</si>
  <si>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</si>
  <si>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</si>
  <si>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</si>
  <si>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</si>
  <si>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</si>
  <si>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</si>
  <si>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</si>
  <si>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</si>
  <si>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</si>
  <si>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</si>
  <si>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</si>
  <si>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</si>
  <si>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</si>
  <si>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</si>
  <si>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</si>
  <si>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</si>
  <si>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</si>
  <si>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</si>
  <si>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</si>
  <si>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</si>
  <si>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</si>
  <si>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</si>
  <si>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</si>
  <si>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</si>
  <si>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</si>
  <si>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</si>
  <si>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</si>
  <si>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</si>
  <si>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</si>
  <si>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</si>
  <si>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</si>
  <si>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</si>
  <si>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</si>
  <si>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</si>
  <si>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</si>
  <si>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</si>
  <si>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</si>
  <si>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</si>
  <si>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</si>
  <si>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</si>
  <si>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</si>
  <si>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</si>
  <si>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</si>
  <si>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</si>
  <si>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</si>
  <si>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</si>
  <si>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</si>
  <si>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</si>
  <si>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</si>
  <si>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</si>
  <si>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</si>
  <si>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</si>
  <si>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</si>
  <si>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</si>
  <si>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</si>
  <si>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</si>
  <si>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</si>
  <si>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</si>
  <si>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</si>
  <si>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</si>
  <si>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</si>
  <si>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</si>
  <si>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</si>
  <si>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</si>
  <si>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</si>
  <si>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</si>
  <si>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</si>
  <si>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</si>
  <si>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</si>
  <si>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</si>
  <si>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</si>
  <si>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</si>
  <si>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</si>
  <si>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</si>
  <si>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</si>
  <si>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</si>
  <si>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</si>
  <si>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</si>
  <si>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</si>
  <si>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</si>
  <si>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</si>
  <si>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</si>
  <si>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</si>
  <si>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</si>
  <si>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</si>
  <si>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</si>
  <si>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</si>
  <si>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</si>
  <si>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</si>
  <si>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</si>
  <si>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</si>
  <si>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</si>
  <si>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</si>
  <si>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</si>
  <si>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</si>
  <si>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</si>
  <si>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</si>
  <si>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</si>
  <si>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</si>
  <si>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</si>
  <si>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</si>
  <si>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</si>
  <si>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</si>
  <si>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</si>
  <si>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</si>
  <si>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</si>
  <si>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</si>
  <si>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</si>
  <si>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</si>
  <si>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</si>
  <si>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</si>
  <si>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</si>
  <si>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</si>
  <si>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</si>
  <si>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</si>
  <si>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</si>
  <si>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</si>
  <si>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</si>
  <si>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</si>
  <si>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</si>
  <si>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</si>
  <si>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</si>
  <si>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</si>
  <si>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</si>
  <si>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</si>
  <si>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</si>
  <si>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</si>
  <si>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</si>
  <si>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</si>
  <si>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</si>
  <si>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</si>
  <si>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</si>
  <si>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</si>
  <si>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</si>
  <si>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</si>
  <si>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</si>
  <si>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</si>
  <si>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</si>
  <si>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</si>
  <si>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</si>
  <si>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</si>
  <si>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</si>
  <si>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</si>
  <si>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</si>
  <si>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</si>
  <si>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</si>
  <si>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</si>
  <si>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</si>
  <si>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</si>
  <si>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</si>
  <si>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</si>
  <si>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</si>
  <si>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</si>
  <si>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</si>
  <si>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</si>
  <si>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</si>
  <si>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</si>
  <si>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</si>
  <si>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</si>
  <si>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</si>
  <si>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</si>
  <si>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</si>
  <si>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</si>
  <si>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</si>
  <si>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</si>
  <si>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</si>
  <si>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</si>
  <si>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</si>
  <si>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</si>
  <si>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</si>
  <si>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</si>
  <si>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</si>
  <si>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</si>
  <si>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</si>
  <si>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</si>
  <si>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</si>
  <si>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</si>
  <si>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</si>
  <si>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</si>
  <si>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</si>
  <si>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</si>
  <si>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</si>
  <si>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</si>
  <si>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</si>
  <si>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</si>
  <si>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</si>
  <si>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</si>
  <si>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</si>
  <si>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</si>
  <si>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</si>
  <si>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</si>
  <si>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</si>
  <si>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</si>
  <si>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</si>
  <si>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</si>
  <si>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</si>
  <si>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</si>
  <si>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</si>
  <si>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</si>
  <si>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</si>
  <si>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</si>
  <si>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</si>
  <si>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</si>
  <si>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</si>
  <si>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</si>
  <si>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</si>
  <si>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</si>
  <si>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</si>
  <si>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</si>
  <si>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</si>
  <si>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</si>
  <si>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</si>
  <si>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</si>
  <si>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</si>
  <si>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</si>
  <si>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</si>
  <si>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</si>
  <si>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</si>
  <si>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</si>
  <si>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</si>
  <si>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</si>
  <si>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</si>
  <si>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</si>
  <si>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</si>
  <si>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</si>
  <si>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</si>
  <si>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</si>
  <si>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</si>
  <si>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</si>
  <si>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</si>
  <si>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</si>
  <si>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</si>
  <si>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</si>
  <si>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</si>
  <si>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</si>
  <si>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</si>
  <si>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</si>
  <si>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</si>
  <si>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</si>
  <si>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</si>
  <si>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</si>
  <si>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</si>
  <si>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</si>
  <si>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</si>
  <si>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</si>
  <si>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</si>
  <si>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</si>
  <si>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</si>
  <si>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</si>
  <si>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</si>
  <si>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</si>
  <si>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</si>
  <si>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</si>
  <si>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</si>
  <si>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</si>
  <si>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</si>
  <si>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</si>
  <si>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</si>
  <si>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</si>
  <si>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</si>
  <si>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</si>
  <si>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</si>
  <si>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</si>
  <si>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</si>
  <si>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</si>
  <si>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</si>
  <si>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</si>
  <si>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</si>
  <si>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</si>
  <si>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</si>
  <si>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</si>
  <si>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</si>
  <si>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</si>
  <si>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</si>
  <si>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</si>
  <si>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</si>
  <si>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</si>
  <si>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</si>
  <si>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</si>
  <si>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</si>
  <si>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</si>
  <si>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</si>
  <si>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</si>
  <si>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</si>
  <si>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</si>
  <si>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</si>
  <si>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</si>
  <si>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</si>
  <si>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</si>
  <si>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</si>
  <si>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</si>
  <si>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</si>
  <si>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</si>
  <si>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</si>
  <si>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</si>
  <si>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</si>
  <si>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</si>
  <si>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</si>
  <si>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</si>
  <si>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</si>
  <si>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</si>
  <si>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</si>
  <si>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</si>
  <si>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</si>
  <si>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</si>
  <si>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</si>
  <si>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</si>
  <si>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</si>
  <si>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</si>
  <si>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</si>
  <si>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</si>
  <si>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</si>
  <si>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</si>
  <si>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</si>
  <si>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</si>
  <si>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</si>
  <si>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</si>
  <si>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</si>
  <si>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</si>
  <si>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</si>
  <si>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</si>
  <si>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</si>
  <si>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</si>
  <si>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</si>
  <si>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</si>
  <si>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</si>
  <si>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</si>
  <si>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</si>
  <si>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</si>
  <si>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</si>
  <si>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</si>
  <si>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</si>
  <si>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</si>
  <si>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</si>
  <si>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</si>
  <si>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</si>
  <si>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</si>
  <si>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</si>
  <si>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</si>
  <si>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</si>
  <si>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</si>
  <si>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</si>
  <si>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</si>
  <si>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</si>
  <si>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</si>
  <si>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</si>
  <si>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</si>
  <si>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</si>
  <si>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</si>
  <si>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</si>
  <si>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</si>
  <si>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</si>
  <si>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</si>
  <si>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</si>
  <si>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</si>
  <si>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</si>
  <si>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</si>
  <si>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</si>
  <si>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</si>
  <si>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</si>
  <si>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</si>
  <si>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</si>
  <si>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</si>
  <si>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</si>
  <si>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</si>
  <si>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</si>
  <si>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</si>
  <si>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</si>
  <si>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</si>
  <si>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</si>
  <si>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</si>
  <si>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</si>
  <si>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</si>
  <si>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</si>
  <si>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</si>
  <si>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</si>
  <si>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</si>
  <si>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</si>
  <si>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</si>
  <si>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</si>
  <si>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</si>
  <si>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</si>
  <si>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</si>
  <si>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</si>
  <si>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</si>
  <si>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</si>
  <si>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</si>
  <si>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</si>
  <si>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</si>
  <si>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</si>
  <si>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</si>
  <si>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</si>
  <si>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</si>
  <si>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</si>
  <si>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</si>
  <si>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</si>
  <si>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</si>
  <si>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</si>
  <si>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</si>
  <si>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</si>
  <si>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</si>
  <si>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</si>
  <si>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</si>
  <si>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</si>
  <si>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</si>
  <si>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</si>
  <si>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</si>
  <si>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</si>
  <si>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</si>
  <si>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</si>
  <si>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</si>
  <si>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</si>
  <si>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</si>
  <si>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</si>
  <si>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</si>
  <si>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</si>
  <si>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</si>
  <si>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</si>
  <si>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</si>
  <si>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</si>
  <si>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</si>
  <si>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</si>
  <si>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</si>
  <si>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</si>
  <si>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</si>
  <si>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</si>
  <si>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</si>
  <si>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</si>
  <si>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</si>
  <si>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</si>
  <si>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</si>
  <si>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</si>
  <si>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</si>
  <si>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</si>
  <si>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</si>
  <si>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</si>
  <si>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</si>
  <si>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</si>
  <si>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</si>
  <si>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</si>
  <si>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</si>
  <si>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</si>
  <si>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</si>
  <si>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</si>
  <si>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</si>
  <si>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</si>
  <si>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</si>
  <si>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</si>
  <si>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</si>
  <si>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</si>
  <si>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</si>
  <si>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</si>
  <si>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</si>
  <si>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</si>
  <si>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</si>
  <si>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</si>
  <si>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</si>
  <si>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</si>
  <si>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</si>
  <si>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</si>
  <si>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</si>
  <si>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</si>
  <si>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</si>
  <si>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</si>
  <si>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</si>
  <si>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</si>
  <si>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</si>
  <si>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</si>
  <si>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</si>
  <si>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</si>
  <si>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</si>
  <si>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</si>
  <si>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</si>
  <si>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</si>
  <si>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</si>
  <si>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</si>
  <si>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</si>
  <si>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</si>
  <si>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</si>
  <si>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</si>
  <si>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</si>
  <si>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</si>
  <si>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</si>
  <si>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</si>
  <si>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</si>
  <si>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</si>
  <si>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</si>
  <si>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</si>
  <si>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</si>
  <si>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</si>
  <si>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</si>
  <si>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</si>
  <si>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</si>
  <si>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</si>
  <si>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</si>
  <si>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</si>
  <si>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</si>
  <si>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</si>
  <si>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</si>
  <si>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</si>
  <si>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</si>
  <si>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</si>
  <si>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</si>
  <si>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</si>
  <si>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</si>
  <si>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</si>
  <si>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</si>
  <si>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</si>
  <si>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</si>
  <si>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</si>
  <si>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</si>
  <si>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</si>
  <si>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</si>
  <si>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</si>
  <si>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</si>
  <si>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</si>
  <si>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</si>
  <si>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</si>
  <si>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</si>
  <si>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</si>
  <si>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</si>
  <si>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</si>
  <si>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</si>
  <si>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</si>
  <si>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</si>
  <si>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</si>
  <si>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</si>
  <si>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</si>
  <si>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</si>
  <si>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</si>
  <si>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</si>
  <si>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</si>
  <si>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</si>
  <si>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</si>
  <si>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</si>
  <si>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</si>
  <si>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</si>
  <si>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</si>
  <si>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</si>
  <si>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</si>
  <si>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</si>
  <si>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</si>
  <si>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</si>
  <si>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</si>
  <si>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</si>
  <si>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</si>
  <si>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</si>
  <si>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</si>
  <si>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</si>
  <si>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</si>
  <si>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</si>
  <si>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</si>
  <si>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</si>
  <si>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</si>
  <si>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</si>
  <si>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</si>
  <si>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</si>
  <si>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</si>
  <si>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</si>
  <si>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</si>
  <si>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</si>
  <si>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</si>
  <si>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</si>
  <si>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</si>
  <si>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</si>
  <si>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</si>
  <si>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</si>
  <si>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</si>
  <si>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</si>
  <si>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</si>
  <si>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</si>
  <si>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</si>
  <si>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</si>
  <si>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</si>
  <si>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</si>
  <si>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</si>
  <si>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</si>
  <si>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</si>
  <si>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</si>
  <si>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</si>
  <si>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</si>
  <si>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</si>
  <si>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</si>
  <si>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</si>
  <si>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</si>
  <si>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</si>
  <si>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</si>
  <si>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</si>
  <si>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</si>
  <si>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</si>
  <si>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</si>
  <si>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</si>
  <si>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</si>
  <si>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</si>
  <si>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</si>
  <si>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</si>
  <si>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</si>
  <si>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</si>
  <si>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</si>
  <si>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</si>
  <si>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</si>
  <si>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</si>
  <si>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</si>
  <si>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</si>
  <si>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</si>
  <si>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</si>
  <si>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</si>
  <si>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</si>
  <si>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</si>
  <si>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</si>
  <si>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</si>
  <si>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</si>
  <si>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</si>
  <si>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</si>
  <si>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</si>
  <si>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</si>
  <si>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</si>
  <si>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</si>
  <si>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</si>
  <si>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</si>
  <si>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</si>
  <si>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</si>
  <si>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</si>
  <si>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</si>
  <si>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</si>
  <si>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</si>
  <si>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</si>
  <si>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</si>
  <si>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</si>
  <si>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</si>
  <si>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</si>
  <si>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</si>
  <si>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</si>
  <si>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</si>
  <si>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</si>
  <si>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</si>
  <si>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</si>
  <si>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</si>
  <si>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</si>
  <si>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</si>
  <si>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</si>
  <si>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</si>
  <si>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</si>
  <si>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</si>
  <si>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</si>
  <si>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</si>
  <si>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</si>
  <si>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</si>
  <si>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</si>
  <si>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</si>
  <si>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</si>
  <si>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</si>
  <si>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</si>
  <si>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</si>
  <si>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</si>
  <si>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</si>
  <si>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</si>
  <si>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</si>
  <si>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</si>
  <si>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</si>
  <si>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</si>
  <si>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</si>
  <si>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</si>
  <si>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</si>
  <si>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</si>
  <si>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</si>
  <si>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</si>
  <si>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</si>
  <si>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</si>
  <si>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</si>
  <si>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</si>
  <si>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</si>
  <si>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</si>
  <si>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</si>
  <si>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</si>
  <si>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</si>
  <si>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</si>
  <si>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</si>
  <si>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</si>
  <si>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</si>
  <si>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</si>
  <si>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</si>
  <si>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</si>
  <si>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</si>
  <si>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</si>
  <si>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</si>
  <si>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</si>
  <si>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</si>
  <si>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</si>
  <si>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</si>
  <si>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</si>
  <si>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</si>
  <si>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</si>
  <si>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</si>
  <si>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</si>
  <si>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</si>
  <si>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</si>
  <si>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</si>
  <si>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</si>
  <si>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</si>
  <si>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</si>
  <si>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</si>
  <si>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</si>
  <si>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</si>
  <si>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</si>
  <si>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</si>
  <si>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</si>
  <si>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</si>
  <si>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</si>
  <si>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</si>
  <si>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</si>
  <si>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</si>
  <si>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</si>
  <si>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</si>
  <si>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</si>
  <si>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</si>
  <si>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</si>
  <si>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</si>
  <si>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</si>
  <si>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</si>
  <si>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</si>
  <si>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</si>
  <si>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</si>
  <si>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</si>
  <si>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</si>
  <si>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</si>
  <si>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</si>
  <si>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</si>
  <si>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</si>
  <si>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</si>
  <si>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</si>
  <si>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</si>
  <si>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</si>
  <si>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</si>
  <si>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</si>
  <si>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</si>
  <si>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</si>
  <si>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</si>
  <si>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</si>
  <si>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</si>
  <si>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</si>
  <si>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</si>
  <si>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</si>
  <si>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</si>
  <si>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</si>
  <si>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</si>
  <si>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</si>
  <si>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</si>
  <si>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</si>
  <si>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</si>
  <si>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</si>
  <si>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</si>
  <si>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</si>
  <si>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</si>
  <si>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</si>
  <si>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</si>
  <si>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</si>
  <si>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</si>
  <si>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</si>
  <si>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</si>
  <si>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</si>
  <si>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</si>
  <si>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</si>
  <si>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</si>
  <si>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</si>
  <si>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</si>
  <si>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</si>
  <si>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</si>
  <si>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</si>
  <si>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</si>
  <si>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</si>
  <si>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</si>
  <si>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</si>
  <si>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</si>
  <si>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</si>
  <si>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</si>
  <si>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</si>
  <si>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</si>
  <si>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</si>
  <si>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</si>
  <si>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</si>
  <si>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</si>
  <si>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</si>
  <si>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</si>
  <si>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</si>
  <si>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</si>
  <si>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</si>
  <si>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</si>
  <si>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</si>
  <si>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</si>
  <si>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</si>
  <si>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</si>
  <si>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</si>
  <si>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</si>
  <si>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</si>
  <si>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</si>
  <si>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</si>
  <si>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</si>
  <si>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</si>
  <si>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</si>
  <si>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</si>
  <si>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</si>
  <si>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</si>
  <si>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</si>
  <si>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</si>
  <si>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</si>
  <si>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</si>
  <si>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</si>
  <si>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</si>
  <si>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</si>
  <si>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</si>
  <si>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</si>
  <si>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</si>
  <si>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</si>
  <si>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</si>
  <si>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</si>
  <si>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</si>
  <si>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</si>
  <si>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</si>
  <si>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</si>
  <si>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</si>
  <si>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</si>
  <si>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</si>
  <si>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</si>
  <si>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</si>
  <si>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</si>
  <si>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</si>
  <si>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</si>
  <si>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</si>
  <si>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</si>
  <si>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</si>
  <si>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</si>
  <si>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</si>
  <si>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</si>
  <si>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</si>
  <si>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</si>
  <si>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</si>
  <si>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</si>
  <si>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</si>
  <si>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</si>
  <si>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</si>
  <si>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</si>
  <si>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</si>
  <si>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</si>
  <si>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</si>
  <si>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</si>
  <si>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</si>
  <si>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</si>
  <si>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</si>
  <si>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</si>
  <si>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</si>
  <si>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</si>
  <si>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</si>
  <si>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</si>
  <si>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</si>
  <si>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</si>
  <si>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</si>
  <si>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</si>
  <si>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</si>
  <si>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</si>
  <si>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</si>
  <si>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</si>
  <si>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</si>
  <si>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</si>
  <si>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</si>
  <si>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</si>
  <si>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</si>
  <si>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</si>
  <si>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</si>
  <si>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</si>
  <si>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</si>
  <si>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</si>
  <si>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</si>
  <si>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</si>
  <si>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</si>
  <si>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</si>
  <si>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</si>
  <si>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</si>
  <si>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</si>
  <si>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</si>
  <si>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</si>
  <si>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</si>
  <si>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</si>
  <si>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</si>
  <si>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</si>
  <si>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</si>
  <si>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</si>
  <si>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</si>
  <si>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</si>
  <si>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</si>
  <si>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</si>
  <si>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</si>
  <si>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</si>
  <si>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</si>
  <si>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</si>
  <si>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</si>
  <si>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</si>
  <si>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</si>
  <si>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</si>
  <si>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</si>
  <si>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</si>
  <si>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</si>
  <si>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</si>
  <si>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</si>
  <si>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</si>
  <si>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</si>
  <si>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</si>
  <si>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</si>
  <si>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</si>
  <si>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</si>
  <si>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</si>
  <si>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</si>
  <si>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</si>
  <si>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</si>
  <si>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</si>
  <si>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</si>
  <si>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</si>
  <si>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</si>
  <si>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</si>
  <si>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</si>
  <si>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</si>
  <si>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</si>
  <si>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</si>
  <si>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</si>
  <si>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</si>
  <si>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</si>
  <si>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</si>
  <si>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</si>
  <si>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</si>
  <si>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</si>
  <si>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</si>
  <si>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</si>
  <si>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</si>
  <si>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</si>
  <si>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</si>
  <si>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</si>
  <si>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</si>
  <si>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</si>
  <si>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</si>
  <si>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</si>
  <si>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</si>
  <si>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</si>
  <si>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</si>
  <si>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</si>
  <si>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</si>
  <si>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</si>
  <si>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</si>
  <si>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</si>
  <si>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</si>
  <si>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</si>
  <si>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</si>
  <si>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</si>
  <si>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</si>
  <si>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</si>
  <si>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</si>
  <si>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</si>
  <si>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</si>
  <si>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</si>
  <si>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</si>
  <si>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</si>
  <si>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</si>
  <si>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</si>
  <si>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</si>
  <si>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</si>
  <si>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</si>
  <si>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</si>
  <si>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</si>
  <si>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</si>
  <si>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</si>
  <si>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</si>
  <si>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</si>
  <si>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</si>
  <si>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</si>
  <si>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</si>
  <si>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</si>
  <si>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</si>
  <si>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</si>
  <si>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</si>
  <si>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</si>
  <si>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</si>
  <si>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</si>
  <si>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</si>
  <si>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</si>
  <si>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</si>
  <si>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</si>
  <si>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</si>
  <si>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</si>
  <si>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</si>
  <si>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</si>
  <si>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</si>
  <si>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</si>
  <si>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</si>
  <si>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</si>
  <si>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</si>
  <si>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</si>
  <si>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</si>
  <si>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</si>
  <si>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</si>
  <si>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</si>
  <si>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</si>
  <si>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</si>
  <si>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</si>
  <si>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</si>
  <si>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</si>
  <si>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</si>
  <si>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</si>
  <si>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</si>
  <si>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</si>
  <si>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</si>
  <si>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</si>
  <si>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</si>
  <si>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</si>
  <si>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</si>
  <si>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</si>
  <si>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</si>
  <si>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</si>
  <si>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</si>
  <si>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</si>
  <si>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</si>
  <si>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</si>
  <si>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</si>
  <si>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</si>
  <si>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</si>
  <si>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</si>
  <si>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</si>
  <si>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</si>
  <si>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</si>
  <si>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</si>
  <si>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</si>
  <si>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</si>
  <si>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</si>
  <si>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</si>
  <si>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</si>
  <si>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</si>
  <si>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</si>
  <si>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</si>
  <si>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</si>
  <si>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</si>
  <si>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</si>
  <si>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</si>
  <si>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</si>
  <si>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</si>
  <si>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</si>
  <si>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</si>
  <si>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</si>
  <si>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</si>
  <si>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</si>
  <si>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</si>
  <si>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</si>
  <si>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</si>
  <si>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</si>
  <si>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</si>
  <si>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</si>
  <si>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</si>
  <si>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</si>
  <si>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</si>
  <si>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</si>
  <si>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</si>
  <si>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</si>
  <si>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</si>
  <si>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</si>
  <si>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</si>
  <si>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</si>
  <si>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</si>
  <si>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</si>
  <si>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</si>
  <si>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</si>
  <si>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</si>
  <si>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</si>
  <si>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</si>
  <si>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</si>
  <si>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</si>
  <si>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</si>
  <si>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</si>
  <si>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</si>
  <si>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</si>
  <si>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</si>
  <si>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</si>
  <si>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</si>
  <si>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</si>
  <si>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</si>
  <si>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</si>
  <si>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</si>
  <si>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</si>
  <si>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</si>
  <si>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</si>
  <si>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</si>
  <si>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</si>
  <si>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</si>
  <si>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</si>
  <si>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</si>
  <si>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</si>
  <si>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</si>
  <si>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</si>
  <si>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</si>
  <si>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</si>
  <si>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</si>
  <si>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</si>
  <si>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</si>
  <si>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</si>
  <si>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</si>
  <si>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</si>
  <si>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</si>
  <si>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</si>
  <si>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</si>
  <si>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</si>
  <si>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</si>
  <si>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</si>
  <si>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</si>
  <si>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</si>
  <si>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</si>
  <si>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</si>
  <si>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</si>
  <si>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</si>
  <si>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</si>
  <si>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</si>
  <si>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</si>
  <si>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</si>
  <si>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</si>
  <si>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</si>
  <si>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</si>
  <si>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</si>
  <si>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</si>
  <si>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</si>
  <si>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</si>
  <si>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</si>
  <si>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</si>
  <si>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</si>
  <si>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</si>
  <si>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</si>
  <si>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</si>
  <si>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</si>
  <si>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</si>
  <si>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</si>
  <si>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</si>
  <si>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</si>
  <si>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</si>
  <si>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</si>
  <si>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</si>
  <si>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</si>
  <si>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</si>
  <si>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</si>
  <si>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</si>
  <si>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</si>
  <si>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</si>
  <si>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</si>
  <si>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</si>
  <si>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</si>
  <si>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</si>
  <si>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</si>
  <si>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</si>
  <si>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</si>
  <si>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</si>
  <si>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</si>
  <si>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</si>
  <si>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</si>
  <si>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</si>
  <si>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</si>
  <si>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</si>
  <si>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</si>
  <si>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</si>
  <si>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</si>
  <si>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</si>
  <si>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</si>
  <si>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</si>
  <si>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</si>
  <si>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</si>
  <si>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</si>
  <si>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</si>
  <si>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</si>
  <si>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</si>
  <si>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</si>
  <si>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</si>
  <si>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</si>
  <si>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</si>
  <si>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</si>
  <si>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</si>
  <si>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</si>
  <si>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</si>
  <si>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</si>
  <si>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</si>
  <si>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</si>
  <si>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</si>
  <si>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</si>
  <si>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</si>
  <si>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</si>
  <si>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</si>
  <si>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</si>
  <si>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</si>
  <si>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</si>
  <si>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</si>
  <si>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</si>
  <si>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</si>
  <si>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</si>
  <si>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</si>
  <si>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</si>
  <si>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</si>
  <si>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</si>
  <si>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</si>
  <si>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</si>
  <si>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</si>
  <si>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</si>
  <si>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</si>
  <si>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</si>
  <si>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</si>
  <si>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</si>
  <si>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</si>
  <si>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</si>
  <si>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</si>
  <si>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</si>
  <si>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</si>
  <si>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</si>
  <si>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</si>
  <si>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</si>
  <si>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</si>
  <si>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</si>
  <si>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</si>
  <si>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</si>
  <si>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</si>
  <si>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</si>
  <si>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</si>
  <si>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</si>
  <si>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</si>
  <si>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</si>
  <si>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</si>
  <si>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</si>
  <si>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</si>
  <si>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</si>
  <si>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</si>
  <si>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</si>
  <si>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</si>
  <si>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</si>
  <si>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</si>
  <si>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</si>
  <si>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</si>
  <si>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</si>
  <si>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</si>
  <si>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</si>
  <si>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</si>
  <si>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</si>
  <si>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</si>
  <si>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</si>
  <si>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</si>
  <si>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</si>
  <si>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</si>
  <si>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</si>
  <si>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</si>
  <si>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</si>
  <si>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</si>
  <si>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</si>
  <si>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</si>
  <si>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</si>
  <si>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</si>
  <si>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</si>
  <si>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</si>
  <si>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</si>
  <si>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</si>
  <si>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</si>
  <si>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</si>
  <si>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</si>
  <si>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</si>
  <si>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</si>
  <si>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</si>
  <si>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</si>
  <si>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</si>
  <si>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</si>
  <si>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</si>
  <si>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</si>
  <si>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</si>
  <si>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</si>
  <si>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</si>
  <si>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</si>
  <si>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</si>
  <si>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</si>
  <si>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</si>
  <si>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</si>
  <si>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</si>
  <si>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</si>
  <si>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</si>
  <si>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</si>
  <si>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</si>
  <si>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</si>
  <si>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</si>
  <si>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</si>
  <si>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</si>
  <si>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</si>
  <si>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</si>
  <si>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</si>
  <si>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</si>
  <si>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</si>
  <si>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</si>
  <si>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</si>
  <si>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</si>
  <si>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</si>
  <si>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</si>
  <si>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</si>
  <si>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</si>
  <si>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</si>
  <si>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</si>
  <si>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</si>
  <si>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</si>
  <si>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</si>
  <si>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</si>
  <si>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</si>
  <si>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</si>
  <si>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</si>
  <si>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</si>
  <si>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</si>
  <si>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</si>
  <si>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</si>
  <si>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</si>
  <si>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</si>
  <si>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</si>
  <si>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</si>
  <si>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</si>
  <si>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</si>
  <si>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</si>
  <si>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</si>
  <si>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</si>
  <si>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</si>
  <si>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</si>
  <si>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</si>
  <si>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</si>
  <si>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</si>
  <si>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</si>
  <si>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</si>
  <si>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</si>
  <si>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</si>
  <si>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</si>
  <si>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</si>
  <si>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</si>
  <si>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</si>
  <si>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</si>
  <si>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</si>
  <si>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</si>
  <si>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</si>
  <si>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</si>
  <si>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</si>
  <si>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</si>
  <si>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</si>
  <si>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</si>
  <si>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</si>
  <si>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</si>
  <si>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</si>
  <si>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</si>
  <si>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</si>
  <si>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</si>
  <si>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</si>
  <si>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</si>
  <si>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</si>
  <si>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</si>
  <si>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</si>
  <si>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</si>
  <si>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</si>
  <si>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</si>
  <si>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</si>
  <si>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</si>
  <si>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</si>
  <si>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</si>
  <si>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</si>
  <si>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</si>
  <si>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</si>
  <si>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</si>
  <si>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</si>
  <si>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</si>
  <si>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</si>
  <si>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</si>
  <si>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</si>
  <si>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</si>
  <si>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</si>
  <si>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</si>
  <si>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</si>
  <si>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</si>
  <si>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</si>
  <si>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</si>
  <si>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</si>
  <si>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</si>
  <si>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</si>
  <si>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</si>
  <si>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</si>
  <si>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</si>
  <si>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</si>
  <si>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</si>
  <si>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</si>
  <si>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</si>
  <si>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</si>
  <si>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</si>
  <si>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</si>
  <si>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</si>
  <si>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</si>
  <si>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</si>
  <si>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</si>
  <si>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</si>
  <si>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</si>
  <si>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</si>
  <si>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</si>
  <si>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</si>
  <si>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</si>
  <si>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</si>
  <si>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</si>
  <si>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</si>
  <si>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</si>
  <si>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</si>
  <si>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</si>
  <si>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</si>
  <si>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</si>
  <si>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</si>
  <si>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</si>
  <si>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</si>
  <si>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</si>
  <si>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</si>
  <si>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</si>
  <si>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</si>
  <si>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</si>
  <si>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</si>
  <si>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</si>
  <si>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</si>
  <si>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</si>
  <si>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</si>
  <si>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</si>
  <si>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</si>
  <si>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</si>
  <si>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</si>
  <si>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</si>
  <si>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</si>
  <si>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</si>
  <si>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</si>
  <si>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</si>
  <si>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</si>
  <si>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</si>
  <si>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</si>
  <si>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</si>
  <si>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</si>
  <si>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</si>
  <si>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</si>
  <si>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</si>
  <si>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</si>
  <si>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</si>
  <si>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</si>
  <si>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</si>
  <si>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</si>
  <si>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</si>
  <si>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</si>
  <si>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</si>
  <si>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</si>
  <si>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</si>
  <si>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</si>
  <si>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</si>
  <si>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</si>
  <si>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</si>
  <si>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</si>
  <si>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</si>
  <si>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</si>
  <si>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</si>
  <si>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</si>
  <si>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</si>
  <si>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</si>
  <si>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</si>
  <si>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</si>
  <si>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</si>
  <si>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</si>
  <si>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</si>
  <si>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</si>
  <si>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</si>
  <si>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</si>
  <si>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</si>
  <si>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</si>
  <si>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</si>
  <si>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</si>
  <si>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</si>
  <si>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</si>
  <si>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</si>
  <si>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</si>
  <si>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</si>
  <si>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</si>
  <si>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</si>
  <si>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</si>
  <si>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</si>
  <si>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</si>
  <si>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</si>
  <si>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</si>
  <si>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</si>
  <si>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</si>
  <si>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</si>
  <si>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</si>
  <si>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</si>
  <si>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</si>
  <si>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</si>
  <si>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</si>
  <si>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</si>
  <si>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</si>
  <si>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</si>
  <si>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</si>
  <si>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</si>
  <si>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</si>
  <si>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</si>
  <si>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</si>
  <si>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</si>
  <si>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</si>
  <si>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</si>
  <si>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</si>
  <si>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</si>
  <si>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</si>
  <si>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</si>
  <si>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</si>
  <si>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</si>
  <si>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</si>
  <si>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</si>
  <si>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</si>
  <si>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</si>
  <si>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</si>
  <si>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</si>
  <si>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</si>
  <si>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</si>
  <si>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</si>
  <si>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</si>
  <si>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</si>
  <si>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</si>
  <si>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</si>
  <si>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</si>
  <si>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</si>
  <si>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</si>
  <si>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</si>
  <si>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</si>
  <si>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</si>
  <si>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</si>
  <si>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</si>
  <si>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</si>
  <si>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</si>
  <si>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</si>
  <si>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</si>
  <si>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</si>
  <si>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</si>
  <si>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</si>
  <si>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</si>
  <si>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</si>
  <si>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</si>
  <si>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</si>
  <si>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</si>
  <si>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</si>
  <si>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</si>
  <si>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</si>
  <si>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</si>
  <si>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</si>
  <si>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</si>
  <si>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</si>
  <si>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</si>
  <si>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</si>
  <si>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</si>
  <si>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</si>
  <si>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</si>
  <si>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</si>
  <si>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</si>
  <si>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</si>
  <si>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</si>
  <si>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</si>
  <si>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</si>
  <si>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</si>
  <si>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</si>
  <si>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</si>
  <si>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</si>
  <si>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</si>
  <si>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</si>
  <si>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</si>
  <si>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</si>
  <si>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</si>
  <si>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</si>
  <si>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</si>
  <si>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</si>
  <si>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</si>
  <si>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</si>
  <si>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</si>
  <si>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</si>
  <si>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</si>
  <si>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</si>
  <si>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</si>
  <si>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</si>
  <si>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</si>
  <si>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</si>
  <si>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</si>
  <si>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</si>
  <si>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</si>
  <si>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</si>
  <si>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</si>
  <si>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</si>
  <si>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</si>
  <si>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</si>
  <si>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</si>
  <si>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</si>
  <si>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</si>
  <si>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</si>
  <si>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</si>
  <si>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</si>
  <si>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</si>
  <si>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</si>
  <si>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</si>
  <si>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</si>
  <si>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</si>
  <si>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</si>
  <si>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</si>
  <si>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</si>
  <si>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</si>
  <si>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</si>
  <si>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</si>
  <si>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</si>
  <si>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</si>
  <si>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</si>
  <si>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</si>
  <si>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</si>
  <si>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</si>
  <si>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</si>
  <si>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</si>
  <si>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</si>
  <si>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</si>
  <si>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</si>
  <si>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</si>
  <si>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</si>
  <si>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</si>
  <si>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</si>
  <si>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</si>
  <si>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</si>
  <si>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</si>
  <si>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</si>
  <si>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</si>
  <si>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</si>
  <si>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</si>
  <si>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</si>
  <si>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</si>
  <si>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</si>
  <si>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</si>
  <si>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</si>
  <si>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</si>
  <si>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</si>
  <si>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</si>
  <si>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</si>
  <si>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</si>
  <si>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</si>
  <si>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</si>
  <si>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</si>
  <si>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</si>
  <si>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</si>
  <si>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</si>
  <si>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</si>
  <si>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</si>
  <si>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</si>
  <si>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</si>
  <si>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</si>
  <si>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</si>
  <si>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</si>
  <si>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</si>
  <si>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</si>
  <si>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</si>
  <si>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</si>
  <si>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</si>
  <si>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</si>
  <si>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</si>
  <si>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</si>
  <si>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</si>
  <si>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</si>
  <si>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</si>
  <si>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</si>
  <si>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</si>
  <si>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</si>
  <si>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</si>
  <si>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</si>
  <si>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</si>
  <si>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</si>
  <si>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</si>
  <si>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</si>
  <si>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</si>
  <si>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</si>
  <si>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</si>
  <si>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</si>
  <si>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</si>
  <si>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</si>
  <si>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</si>
  <si>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</si>
  <si>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</si>
  <si>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</si>
  <si>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</si>
  <si>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</si>
  <si>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</si>
  <si>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</si>
  <si>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</si>
  <si>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</si>
  <si>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</si>
  <si>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</si>
  <si>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</si>
  <si>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</si>
  <si>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</si>
  <si>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</si>
  <si>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</si>
  <si>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</si>
  <si>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</si>
  <si>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</si>
  <si>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</si>
  <si>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</si>
  <si>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</si>
  <si>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</si>
  <si>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</si>
  <si>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</si>
  <si>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</si>
  <si>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</si>
  <si>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</si>
  <si>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</si>
  <si>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</si>
  <si>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</si>
  <si>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</si>
  <si>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</si>
  <si>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</si>
  <si>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</si>
  <si>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</si>
  <si>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</si>
  <si>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</si>
  <si>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</si>
  <si>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</si>
  <si>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</si>
  <si>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</si>
  <si>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</si>
  <si>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</si>
  <si>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</si>
  <si>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</si>
  <si>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</si>
  <si>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</si>
  <si>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</si>
  <si>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</si>
  <si>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</si>
  <si>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</si>
  <si>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</si>
  <si>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</si>
  <si>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</si>
  <si>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</si>
  <si>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</si>
  <si>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</si>
  <si>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</si>
  <si>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</si>
  <si>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</si>
  <si>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</si>
  <si>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</si>
  <si>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</si>
  <si>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</si>
  <si>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</si>
  <si>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</si>
  <si>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</si>
  <si>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</si>
  <si>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</si>
  <si>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</si>
  <si>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</si>
  <si>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</si>
  <si>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</si>
  <si>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</si>
  <si>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</si>
  <si>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</si>
  <si>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</si>
  <si>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</si>
  <si>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</si>
  <si>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</si>
  <si>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</si>
  <si>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</si>
  <si>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</si>
  <si>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</si>
  <si>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</si>
  <si>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</si>
  <si>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</si>
  <si>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</si>
  <si>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</si>
  <si>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</si>
  <si>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</si>
  <si>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</si>
  <si>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</si>
  <si>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</si>
  <si>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</si>
  <si>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</si>
  <si>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</si>
  <si>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</si>
  <si>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</si>
  <si>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</si>
  <si>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</si>
  <si>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</si>
  <si>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</si>
  <si>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</si>
  <si>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</si>
  <si>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</si>
  <si>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</si>
  <si>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</si>
  <si>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</si>
  <si>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</si>
  <si>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</si>
  <si>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</si>
  <si>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</si>
  <si>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</si>
  <si>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</si>
  <si>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</si>
  <si>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</si>
  <si>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</si>
  <si>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</si>
  <si>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</si>
  <si>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</si>
  <si>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</si>
  <si>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</si>
  <si>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</si>
  <si>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</si>
  <si>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</si>
  <si>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</si>
  <si>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</si>
  <si>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</si>
  <si>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</si>
  <si>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</si>
  <si>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</si>
  <si>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</si>
  <si>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</si>
  <si>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</si>
  <si>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</si>
  <si>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</si>
  <si>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</si>
  <si>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</si>
  <si>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</si>
  <si>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</si>
  <si>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</si>
  <si>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</si>
  <si>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</si>
  <si>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</si>
  <si>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</si>
  <si>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</si>
  <si>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</si>
  <si>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</si>
  <si>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</si>
  <si>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</si>
  <si>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</si>
  <si>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</si>
  <si>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</si>
  <si>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</si>
  <si>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</si>
  <si>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</si>
  <si>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</si>
  <si>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</si>
  <si>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</si>
  <si>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</si>
  <si>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</si>
  <si>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</si>
  <si>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</si>
  <si>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</si>
  <si>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</si>
  <si>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</si>
  <si>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</si>
  <si>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</si>
  <si>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</si>
  <si>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</si>
  <si>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</si>
  <si>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</si>
  <si>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</si>
  <si>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</si>
  <si>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</si>
  <si>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</si>
  <si>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</si>
  <si>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</si>
  <si>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</si>
  <si>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</si>
  <si>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</si>
  <si>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</si>
  <si>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</si>
  <si>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</si>
  <si>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</si>
  <si>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</si>
  <si>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</si>
  <si>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</si>
  <si>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</si>
  <si>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</si>
  <si>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</si>
  <si>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</si>
  <si>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</si>
  <si>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</si>
  <si>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</si>
  <si>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</si>
  <si>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</si>
  <si>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</si>
  <si>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</si>
  <si>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</si>
  <si>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</si>
  <si>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</si>
  <si>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</si>
  <si>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</si>
  <si>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</si>
  <si>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</si>
  <si>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</si>
  <si>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</si>
  <si>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</si>
  <si>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</si>
  <si>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</si>
  <si>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</si>
  <si>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</si>
  <si>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</si>
  <si>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</si>
  <si>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</si>
  <si>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</si>
  <si>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</si>
  <si>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</si>
  <si>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</si>
  <si>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</si>
  <si>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</si>
  <si>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</si>
  <si>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</si>
  <si>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</si>
  <si>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</si>
  <si>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</si>
  <si>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</si>
  <si>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</si>
  <si>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</si>
  <si>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</si>
  <si>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</si>
  <si>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</si>
  <si>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</si>
  <si>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</si>
  <si>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</si>
  <si>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</si>
  <si>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</si>
  <si>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</si>
  <si>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</si>
  <si>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</si>
  <si>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</si>
  <si>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</si>
  <si>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</si>
  <si>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</si>
  <si>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</si>
  <si>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</si>
  <si>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</si>
  <si>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</si>
  <si>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</si>
  <si>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</si>
  <si>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</si>
  <si>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</si>
  <si>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</si>
  <si>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</si>
  <si>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</si>
  <si>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</si>
  <si>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</si>
  <si>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</si>
  <si>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</si>
  <si>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</si>
  <si>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</si>
  <si>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</si>
  <si>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</si>
  <si>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</si>
  <si>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</si>
  <si>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</si>
  <si>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</si>
  <si>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</si>
  <si>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</si>
  <si>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</si>
  <si>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</si>
  <si>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</si>
  <si>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</si>
  <si>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</si>
  <si>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</si>
  <si>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</si>
  <si>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</si>
  <si>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</si>
  <si>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</si>
  <si>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</si>
  <si>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</si>
  <si>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</si>
  <si>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</si>
  <si>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</si>
  <si>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</si>
  <si>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</si>
  <si>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</si>
  <si>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</si>
  <si>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</si>
  <si>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</si>
  <si>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</si>
  <si>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</si>
  <si>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</si>
  <si>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</si>
  <si>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</si>
  <si>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</si>
  <si>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</si>
  <si>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</si>
  <si>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</si>
  <si>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</si>
  <si>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</si>
  <si>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</si>
  <si>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</si>
  <si>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</si>
  <si>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</si>
  <si>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</si>
  <si>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</si>
  <si>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</si>
  <si>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</si>
  <si>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</si>
  <si>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</si>
  <si>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</si>
  <si>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</si>
  <si>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</si>
  <si>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</si>
  <si>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</si>
  <si>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</si>
  <si>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</si>
  <si>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</si>
  <si>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</si>
  <si>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</si>
  <si>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</si>
  <si>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</si>
  <si>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</si>
  <si>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</si>
  <si>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</si>
  <si>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</si>
  <si>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</si>
  <si>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</si>
  <si>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</si>
  <si>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</si>
  <si>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</si>
  <si>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</si>
  <si>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</si>
  <si>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</si>
  <si>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</si>
  <si>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</si>
  <si>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</si>
  <si>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</si>
  <si>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</si>
  <si>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</si>
  <si>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</si>
  <si>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</si>
  <si>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</si>
  <si>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</si>
  <si>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</si>
  <si>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</si>
  <si>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</si>
  <si>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</si>
  <si>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</si>
  <si>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</si>
  <si>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</si>
  <si>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</si>
  <si>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</si>
  <si>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</si>
  <si>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</si>
  <si>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</si>
  <si>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</si>
  <si>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</si>
  <si>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</si>
  <si>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</si>
  <si>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</si>
  <si>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</si>
  <si>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</si>
  <si>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</si>
  <si>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</si>
  <si>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</si>
  <si>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</si>
  <si>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</si>
  <si>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</si>
  <si>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</si>
  <si>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</si>
  <si>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</si>
  <si>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</si>
  <si>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</si>
  <si>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</si>
  <si>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</si>
  <si>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</si>
  <si>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</si>
  <si>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</si>
  <si>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</si>
  <si>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</si>
  <si>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</si>
  <si>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</si>
  <si>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</si>
  <si>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</si>
  <si>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</si>
  <si>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</si>
  <si>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</si>
  <si>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</si>
  <si>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</si>
  <si>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</si>
  <si>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</si>
  <si>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</si>
  <si>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</si>
  <si>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</si>
  <si>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</si>
  <si>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</si>
  <si>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</si>
  <si>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</si>
  <si>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</si>
  <si>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</si>
  <si>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</si>
  <si>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</si>
  <si>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</si>
  <si>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</si>
  <si>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</si>
  <si>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</si>
  <si>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</si>
  <si>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</si>
  <si>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</si>
  <si>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</si>
  <si>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</si>
  <si>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</si>
  <si>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</si>
  <si>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</si>
  <si>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</si>
  <si>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</si>
  <si>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</si>
  <si>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</si>
  <si>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</si>
  <si>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</si>
  <si>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</si>
  <si>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</si>
  <si>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</si>
  <si>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</si>
  <si>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</si>
  <si>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</si>
  <si>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</si>
  <si>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</si>
  <si>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</si>
  <si>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</si>
  <si>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</si>
  <si>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</si>
  <si>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</si>
  <si>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</si>
  <si>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</si>
  <si>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</si>
  <si>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</si>
  <si>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</si>
  <si>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</si>
  <si>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</si>
  <si>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</si>
  <si>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</si>
  <si>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</si>
  <si>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</si>
  <si>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</si>
  <si>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</si>
  <si>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</si>
  <si>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</si>
  <si>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</si>
  <si>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</si>
  <si>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</si>
  <si>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</si>
  <si>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</si>
  <si>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</si>
  <si>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</si>
  <si>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</si>
  <si>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</si>
  <si>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</si>
  <si>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</si>
  <si>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</si>
  <si>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</si>
  <si>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</si>
  <si>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</si>
  <si>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</si>
  <si>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</si>
  <si>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</si>
  <si>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</si>
  <si>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</si>
  <si>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</si>
  <si>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</si>
  <si>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</si>
  <si>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</si>
  <si>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</si>
  <si>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</si>
  <si>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</si>
  <si>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</si>
  <si>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</si>
  <si>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</si>
  <si>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</si>
  <si>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</si>
  <si>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</si>
  <si>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</si>
  <si>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</si>
  <si>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</si>
  <si>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</si>
  <si>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</si>
  <si>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</si>
  <si>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</si>
  <si>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</si>
  <si>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</si>
  <si>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</si>
  <si>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</si>
  <si>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</si>
  <si>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</si>
  <si>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</si>
  <si>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</si>
  <si>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</si>
  <si>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</si>
  <si>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</si>
  <si>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</si>
  <si>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</si>
  <si>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</si>
  <si>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</si>
  <si>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</si>
  <si>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</si>
  <si>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</si>
  <si>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</si>
  <si>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</si>
  <si>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</si>
  <si>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</si>
  <si>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</si>
  <si>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</si>
  <si>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</si>
  <si>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</si>
  <si>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</si>
  <si>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</si>
  <si>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</si>
  <si>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</si>
  <si>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</si>
  <si>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</si>
  <si>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</si>
  <si>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</si>
  <si>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</si>
  <si>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</si>
  <si>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</si>
  <si>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</si>
  <si>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</si>
  <si>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</si>
  <si>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</si>
  <si>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</si>
  <si>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</si>
  <si>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</si>
  <si>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</si>
  <si>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</si>
  <si>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</si>
  <si>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</si>
  <si>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</si>
  <si>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</si>
  <si>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</si>
  <si>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</si>
  <si>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</si>
  <si>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</si>
  <si>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</si>
  <si>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</si>
  <si>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</si>
  <si>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</si>
  <si>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</si>
  <si>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</si>
  <si>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</si>
  <si>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</si>
  <si>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</si>
  <si>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</si>
  <si>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</si>
  <si>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</si>
  <si>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</si>
  <si>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</si>
  <si>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</si>
  <si>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</si>
  <si>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</si>
  <si>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</si>
  <si>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</si>
  <si>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</si>
  <si>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</si>
  <si>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</si>
  <si>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</si>
  <si>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</si>
  <si>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</si>
  <si>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</si>
  <si>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</si>
  <si>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</si>
  <si>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</si>
  <si>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</si>
  <si>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</si>
  <si>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</si>
  <si>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</si>
  <si>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</si>
  <si>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</si>
  <si>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</si>
  <si>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</si>
  <si>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</si>
  <si>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</si>
  <si>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</si>
  <si>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</si>
  <si>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</si>
  <si>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</si>
  <si>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</si>
  <si>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</si>
  <si>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</si>
  <si>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</si>
  <si>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</si>
  <si>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</si>
  <si>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</si>
  <si>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</si>
  <si>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</si>
  <si>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</si>
  <si>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</si>
  <si>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</si>
  <si>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</si>
  <si>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</si>
  <si>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</si>
  <si>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</si>
  <si>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</si>
  <si>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</si>
  <si>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</si>
  <si>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</si>
  <si>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</si>
  <si>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</si>
  <si>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</si>
  <si>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</si>
  <si>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</si>
  <si>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</si>
  <si>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</si>
  <si>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</si>
  <si>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</si>
  <si>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</si>
  <si>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</si>
  <si>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</si>
  <si>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</si>
  <si>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</si>
  <si>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</si>
  <si>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</si>
  <si>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</si>
  <si>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</si>
  <si>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</si>
  <si>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</si>
  <si>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</si>
  <si>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</si>
  <si>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</si>
  <si>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</si>
  <si>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</si>
  <si>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</si>
  <si>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</si>
  <si>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</si>
  <si>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</si>
  <si>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</si>
  <si>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</si>
  <si>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</si>
  <si>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</si>
  <si>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</si>
  <si>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</si>
  <si>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</si>
  <si>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</si>
  <si>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</si>
  <si>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</si>
  <si>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</si>
  <si>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</si>
  <si>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</si>
  <si>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</si>
  <si>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</si>
  <si>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</si>
  <si>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</si>
  <si>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</si>
  <si>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</si>
  <si>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</si>
  <si>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</si>
  <si>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</si>
  <si>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</si>
  <si>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</si>
  <si>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</si>
  <si>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</si>
  <si>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</si>
  <si>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</si>
  <si>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</si>
  <si>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</si>
  <si>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</si>
  <si>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</si>
  <si>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</si>
  <si>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</si>
  <si>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</si>
  <si>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</si>
  <si>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</si>
  <si>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</si>
  <si>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</si>
  <si>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</si>
  <si>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</si>
  <si>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</si>
  <si>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</si>
  <si>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</si>
  <si>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</si>
  <si>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</si>
  <si>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</si>
  <si>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</si>
  <si>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</si>
  <si>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</si>
  <si>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</si>
  <si>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</si>
  <si>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</si>
  <si>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</si>
  <si>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</si>
  <si>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</si>
  <si>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</si>
  <si>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</si>
  <si>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</si>
  <si>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</si>
  <si>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</si>
  <si>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</si>
  <si>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</si>
  <si>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</si>
  <si>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</si>
  <si>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</si>
  <si>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</si>
  <si>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</si>
  <si>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</si>
  <si>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</si>
  <si>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</si>
  <si>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</si>
  <si>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</si>
  <si>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</si>
  <si>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</si>
  <si>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</si>
  <si>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</si>
  <si>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</si>
  <si>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</si>
  <si>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</si>
  <si>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</si>
  <si>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</si>
  <si>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</si>
  <si>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</si>
  <si>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</si>
  <si>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</si>
  <si>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</si>
  <si>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</si>
  <si>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</si>
  <si>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</si>
  <si>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</si>
  <si>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</si>
  <si>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</si>
  <si>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</si>
  <si>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</si>
  <si>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</si>
  <si>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</si>
  <si>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</si>
  <si>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</si>
  <si>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</si>
  <si>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</si>
  <si>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</si>
  <si>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</si>
  <si>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</si>
  <si>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</si>
  <si>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</si>
  <si>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</si>
  <si>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</si>
  <si>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</si>
  <si>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</si>
  <si>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</si>
  <si>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</si>
  <si>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</si>
  <si>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</si>
  <si>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</si>
  <si>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</si>
  <si>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</si>
  <si>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</si>
  <si>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</si>
  <si>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</si>
  <si>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</si>
  <si>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</si>
  <si>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</si>
  <si>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</si>
  <si>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</si>
  <si>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</si>
  <si>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</si>
  <si>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</si>
  <si>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</si>
  <si>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</si>
  <si>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</si>
  <si>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</si>
  <si>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</si>
  <si>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</si>
  <si>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</si>
  <si>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</si>
  <si>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</si>
  <si>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</si>
  <si>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</si>
  <si>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</si>
  <si>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</si>
  <si>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</si>
  <si>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</si>
  <si>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</si>
  <si>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</si>
  <si>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</si>
  <si>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</si>
  <si>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</si>
  <si>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</si>
  <si>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</si>
  <si>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</si>
  <si>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</si>
  <si>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</si>
  <si>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</si>
  <si>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</si>
  <si>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</si>
  <si>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</si>
  <si>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</si>
  <si>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</si>
  <si>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</si>
  <si>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</si>
  <si>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</si>
  <si>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</si>
  <si>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</si>
  <si>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</si>
  <si>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</si>
  <si>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</si>
  <si>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</si>
  <si>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</si>
  <si>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</si>
  <si>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</si>
  <si>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</si>
  <si>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</si>
  <si>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</si>
  <si>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</si>
  <si>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</si>
  <si>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</si>
  <si>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</si>
  <si>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</si>
  <si>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</si>
  <si>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</si>
  <si>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</si>
  <si>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</si>
  <si>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</si>
  <si>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</si>
  <si>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</si>
  <si>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</si>
  <si>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</si>
  <si>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</si>
  <si>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</si>
  <si>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</si>
  <si>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</si>
  <si>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</si>
  <si>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</si>
  <si>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</si>
  <si>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</si>
  <si>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</si>
  <si>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</si>
  <si>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</si>
  <si>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</si>
  <si>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</si>
  <si>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</si>
  <si>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</si>
  <si>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</si>
  <si>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</si>
  <si>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</si>
  <si>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</si>
  <si>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</si>
  <si>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</si>
  <si>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</si>
  <si>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</si>
  <si>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</si>
  <si>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</si>
  <si>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</si>
  <si>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</si>
  <si>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</si>
  <si>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</si>
  <si>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</si>
  <si>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</si>
  <si>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</si>
  <si>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</si>
  <si>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</si>
  <si>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</si>
  <si>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</si>
  <si>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</si>
  <si>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</si>
  <si>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</si>
  <si>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</si>
  <si>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</si>
  <si>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</si>
  <si>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</si>
  <si>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</si>
  <si>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</si>
  <si>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</si>
  <si>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</si>
  <si>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</si>
  <si>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</si>
  <si>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</si>
  <si>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</si>
  <si>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</si>
  <si>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</si>
  <si>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</si>
  <si>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</si>
  <si>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</si>
  <si>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</si>
  <si>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</si>
  <si>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</si>
  <si>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</si>
  <si>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</si>
  <si>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</si>
  <si>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</si>
  <si>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</si>
  <si>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</si>
  <si>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</si>
  <si>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</si>
  <si>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</si>
  <si>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</si>
  <si>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</si>
  <si>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</si>
  <si>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</si>
  <si>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</si>
  <si>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</si>
  <si>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</si>
  <si>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</si>
  <si>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</si>
  <si>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</si>
  <si>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</si>
  <si>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</si>
  <si>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</si>
  <si>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</si>
  <si>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</si>
  <si>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</si>
  <si>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</si>
  <si>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</si>
  <si>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</si>
  <si>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</si>
  <si>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</si>
  <si>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</si>
  <si>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</si>
  <si>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</si>
  <si>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</si>
  <si>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</si>
  <si>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</si>
  <si>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</si>
  <si>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</si>
  <si>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</si>
  <si>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</si>
  <si>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</si>
  <si>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</si>
  <si>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</si>
  <si>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</si>
  <si>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</si>
  <si>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</si>
  <si>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</si>
  <si>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</si>
  <si>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</si>
  <si>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</si>
  <si>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</si>
  <si>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</si>
  <si>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</si>
  <si>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</si>
  <si>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</si>
  <si>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</si>
  <si>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</si>
  <si>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</si>
  <si>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</si>
  <si>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</si>
  <si>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</si>
  <si>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</si>
  <si>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</si>
  <si>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</si>
  <si>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</si>
  <si>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</si>
  <si>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</si>
  <si>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</si>
  <si>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</si>
  <si>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</si>
  <si>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</si>
  <si>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</si>
  <si>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</si>
  <si>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</si>
  <si>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</si>
  <si>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</si>
  <si>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</si>
  <si>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</si>
  <si>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</si>
  <si>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</si>
  <si>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</si>
  <si>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</si>
  <si>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</si>
  <si>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</si>
  <si>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</si>
  <si>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</si>
  <si>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</si>
  <si>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</si>
  <si>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</si>
  <si>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</si>
  <si>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</si>
  <si>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</si>
  <si>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</si>
  <si>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</si>
  <si>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</si>
  <si>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</si>
  <si>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</si>
  <si>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</si>
  <si>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</si>
  <si>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</si>
  <si>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</si>
  <si>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</si>
  <si>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</si>
  <si>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</si>
  <si>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</si>
  <si>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</si>
  <si>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</si>
  <si>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</si>
  <si>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</si>
  <si>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</si>
  <si>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</si>
  <si>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</si>
  <si>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</si>
  <si>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</si>
  <si>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</si>
  <si>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</si>
  <si>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</si>
  <si>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</si>
  <si>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</si>
  <si>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</si>
  <si>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</si>
  <si>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</si>
  <si>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</si>
  <si>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</si>
  <si>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</si>
  <si>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</si>
  <si>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</si>
  <si>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</si>
  <si>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</si>
  <si>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</si>
  <si>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</si>
  <si>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</si>
  <si>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</si>
  <si>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</si>
  <si>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</si>
  <si>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</si>
  <si>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</si>
  <si>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</si>
  <si>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</si>
  <si>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</si>
  <si>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</si>
  <si>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</si>
  <si>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</si>
  <si>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</si>
  <si>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</si>
  <si>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</si>
  <si>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</si>
  <si>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</si>
  <si>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</si>
  <si>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</si>
  <si>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</si>
  <si>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</si>
  <si>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</si>
  <si>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</si>
  <si>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</si>
  <si>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</si>
  <si>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</si>
  <si>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</si>
  <si>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</si>
  <si>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</si>
  <si>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</si>
  <si>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</si>
  <si>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</si>
  <si>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</si>
  <si>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</si>
  <si>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</si>
  <si>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</si>
  <si>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</si>
  <si>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</si>
  <si>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</si>
  <si>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</si>
  <si>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</si>
  <si>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</si>
  <si>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</si>
  <si>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</si>
  <si>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</si>
  <si>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</si>
  <si>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</si>
  <si>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</si>
  <si>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</si>
  <si>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</si>
  <si>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</si>
  <si>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</si>
  <si>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</si>
  <si>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</si>
  <si>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</si>
  <si>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</si>
  <si>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</si>
  <si>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</si>
  <si>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</si>
  <si>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</si>
  <si>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</si>
  <si>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</si>
  <si>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</si>
  <si>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</si>
  <si>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</si>
  <si>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</si>
  <si>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</si>
  <si>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</si>
  <si>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</si>
  <si>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</si>
  <si>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</si>
  <si>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</si>
  <si>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</si>
  <si>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</si>
  <si>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</si>
  <si>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</si>
  <si>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</si>
  <si>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</si>
  <si>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</si>
  <si>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</si>
  <si>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</si>
  <si>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</si>
  <si>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</si>
  <si>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</si>
  <si>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</si>
  <si>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</si>
  <si>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</si>
  <si>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</si>
  <si>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</si>
  <si>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</si>
  <si>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</si>
  <si>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</si>
  <si>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</si>
  <si>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</si>
  <si>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</si>
  <si>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</si>
  <si>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</si>
  <si>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</si>
  <si>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</si>
  <si>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</si>
  <si>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</si>
  <si>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</si>
  <si>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</si>
  <si>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</si>
  <si>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</si>
  <si>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</si>
  <si>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</si>
  <si>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</si>
  <si>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</si>
  <si>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</si>
  <si>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</si>
  <si>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</si>
  <si>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</si>
  <si>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</si>
  <si>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</si>
  <si>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</si>
  <si>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</si>
  <si>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</si>
  <si>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</si>
  <si>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</si>
  <si>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</si>
  <si>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</si>
  <si>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</si>
  <si>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</si>
  <si>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</si>
  <si>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</si>
  <si>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</si>
  <si>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</si>
  <si>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</si>
  <si>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</si>
  <si>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</si>
  <si>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</si>
  <si>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</si>
  <si>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</si>
  <si>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</si>
  <si>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</si>
  <si>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</si>
  <si>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</si>
  <si>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</si>
  <si>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</si>
  <si>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</si>
  <si>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</si>
  <si>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</si>
  <si>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</si>
  <si>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</si>
  <si>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</si>
  <si>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</si>
  <si>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</si>
  <si>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</si>
  <si>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</si>
  <si>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</si>
  <si>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</si>
  <si>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</si>
  <si>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</si>
  <si>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</si>
  <si>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</si>
  <si>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</si>
  <si>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</si>
  <si>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</si>
  <si>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</si>
  <si>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</si>
  <si>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</si>
  <si>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</si>
  <si>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</si>
  <si>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</si>
  <si>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</si>
  <si>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</si>
  <si>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</si>
  <si>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</si>
  <si>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</si>
  <si>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</si>
  <si>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</si>
  <si>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</si>
  <si>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</si>
  <si>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</si>
  <si>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</si>
  <si>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</si>
  <si>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</si>
  <si>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</si>
  <si>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</si>
  <si>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</si>
  <si>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</si>
  <si>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</si>
  <si>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</si>
  <si>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</si>
  <si>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</si>
  <si>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</si>
  <si>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</si>
  <si>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</si>
  <si>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</si>
  <si>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</si>
  <si>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</si>
  <si>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</si>
  <si>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</si>
  <si>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</si>
  <si>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</si>
  <si>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</si>
  <si>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</si>
  <si>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</si>
  <si>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</si>
  <si>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</si>
  <si>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</si>
  <si>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</si>
  <si>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</si>
  <si>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</si>
  <si>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</si>
  <si>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</si>
  <si>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</si>
  <si>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</si>
  <si>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</si>
  <si>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</si>
  <si>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</si>
  <si>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</si>
  <si>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</si>
  <si>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</si>
  <si>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</si>
  <si>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</si>
  <si>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</si>
  <si>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</si>
  <si>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</si>
  <si>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</si>
  <si>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</si>
  <si>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</si>
  <si>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</si>
  <si>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</si>
  <si>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</si>
  <si>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</si>
  <si>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</si>
  <si>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</si>
  <si>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</si>
  <si>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</si>
  <si>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</si>
  <si>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</si>
  <si>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</si>
  <si>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</si>
  <si>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</si>
  <si>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</si>
  <si>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</si>
  <si>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</si>
  <si>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</si>
  <si>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</si>
  <si>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</si>
  <si>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</si>
  <si>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</si>
  <si>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</si>
  <si>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</si>
  <si>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</si>
  <si>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</si>
  <si>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</si>
  <si>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</si>
  <si>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</si>
  <si>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</si>
  <si>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</si>
  <si>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</si>
  <si>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</si>
  <si>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</si>
  <si>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</si>
  <si>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</si>
  <si>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</si>
  <si>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</si>
  <si>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</si>
  <si>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</si>
  <si>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</si>
  <si>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</si>
  <si>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</si>
  <si>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</si>
  <si>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</si>
  <si>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</si>
  <si>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</si>
  <si>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</si>
  <si>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</si>
  <si>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</si>
  <si>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</si>
  <si>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</si>
  <si>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</si>
  <si>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</si>
  <si>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</si>
  <si>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</si>
  <si>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</si>
  <si>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</si>
  <si>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</si>
  <si>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</si>
  <si>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</si>
  <si>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</si>
  <si>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</si>
  <si>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</si>
  <si>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</si>
  <si>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</si>
  <si>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</si>
  <si>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</si>
  <si>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</si>
  <si>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</si>
  <si>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</si>
  <si>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</si>
  <si>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</si>
  <si>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</si>
  <si>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</si>
  <si>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</si>
  <si>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</si>
  <si>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</si>
  <si>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</si>
  <si>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</si>
  <si>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</si>
  <si>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</si>
  <si>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</si>
  <si>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</si>
  <si>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</si>
  <si>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</si>
  <si>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</si>
  <si>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</si>
  <si>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</si>
  <si>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</si>
  <si>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</si>
  <si>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</si>
  <si>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</si>
  <si>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</si>
  <si>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</si>
  <si>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</si>
  <si>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</si>
  <si>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</si>
  <si>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</si>
  <si>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</si>
  <si>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</si>
  <si>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</si>
  <si>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</si>
  <si>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</si>
  <si>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</si>
  <si>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</si>
  <si>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</si>
  <si>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</si>
  <si>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</si>
  <si>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</si>
  <si>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</si>
  <si>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</si>
  <si>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</si>
  <si>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</si>
  <si>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</si>
  <si>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</si>
  <si>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</si>
  <si>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</si>
  <si>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</si>
  <si>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</si>
  <si>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</si>
  <si>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</si>
  <si>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</si>
  <si>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</si>
  <si>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</si>
  <si>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</si>
  <si>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</si>
  <si>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</si>
  <si>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</si>
  <si>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</si>
  <si>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</si>
  <si>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</si>
  <si>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</si>
  <si>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</si>
  <si>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</si>
  <si>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</si>
  <si>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</si>
  <si>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</si>
  <si>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</si>
  <si>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</si>
  <si>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</si>
  <si>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</si>
  <si>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</si>
  <si>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</si>
  <si>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</si>
  <si>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</si>
  <si>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</si>
  <si>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</si>
  <si>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</si>
  <si>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</si>
  <si>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</si>
  <si>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</si>
  <si>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</si>
  <si>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</si>
  <si>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</si>
  <si>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</si>
  <si>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</si>
  <si>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</si>
  <si>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</si>
  <si>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</si>
  <si>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</si>
  <si>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</si>
  <si>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</si>
  <si>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</si>
  <si>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</si>
  <si>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</si>
  <si>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</si>
  <si>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</si>
  <si>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</si>
  <si>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</si>
  <si>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</si>
  <si>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</si>
  <si>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</si>
  <si>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</si>
  <si>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</si>
  <si>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</si>
  <si>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</si>
  <si>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</si>
  <si>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</si>
  <si>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</si>
  <si>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</si>
  <si>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</si>
  <si>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</si>
  <si>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</si>
  <si>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</si>
  <si>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</si>
  <si>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</si>
  <si>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</si>
  <si>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</si>
  <si>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</si>
  <si>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</si>
  <si>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</si>
  <si>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</si>
  <si>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</si>
  <si>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</si>
  <si>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</si>
  <si>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</si>
  <si>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</si>
  <si>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</si>
  <si>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</si>
  <si>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</si>
  <si>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</si>
  <si>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</si>
  <si>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</si>
  <si>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</si>
  <si>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</si>
  <si>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</si>
  <si>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</si>
  <si>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</si>
  <si>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</si>
  <si>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</si>
  <si>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</si>
  <si>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</si>
  <si>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</si>
  <si>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</si>
  <si>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</si>
  <si>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</si>
  <si>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</si>
  <si>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</si>
  <si>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</si>
  <si>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</si>
  <si>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</si>
  <si>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</si>
  <si>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</si>
  <si>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</si>
  <si>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</si>
  <si>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</si>
  <si>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</si>
  <si>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</si>
  <si>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</si>
  <si>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</si>
  <si>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</si>
  <si>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</si>
  <si>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</si>
  <si>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</si>
  <si>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</si>
  <si>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</si>
  <si>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</si>
  <si>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</si>
  <si>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</si>
  <si>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</si>
  <si>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</si>
  <si>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</si>
  <si>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</si>
  <si>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</si>
  <si>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</si>
  <si>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</si>
  <si>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</si>
  <si>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</si>
  <si>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</si>
  <si>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</si>
  <si>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</si>
  <si>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</si>
  <si>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</si>
  <si>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</si>
  <si>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</si>
  <si>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</si>
  <si>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</si>
  <si>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</si>
  <si>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</si>
  <si>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</si>
  <si>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</si>
  <si>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</si>
  <si>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</si>
  <si>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</si>
  <si>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</si>
  <si>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</si>
  <si>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</si>
  <si>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</si>
  <si>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</si>
  <si>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</si>
  <si>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</si>
  <si>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</si>
  <si>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</si>
  <si>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</si>
  <si>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</si>
  <si>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</si>
  <si>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</si>
  <si>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</si>
  <si>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</si>
  <si>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</si>
  <si>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</si>
  <si>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</si>
  <si>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</si>
  <si>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</si>
  <si>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</si>
  <si>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</si>
  <si>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</si>
  <si>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</si>
  <si>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</si>
  <si>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</si>
  <si>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</si>
  <si>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</si>
  <si>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</si>
  <si>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</si>
  <si>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</si>
  <si>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</si>
  <si>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</si>
  <si>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</si>
  <si>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</si>
  <si>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</si>
  <si>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</si>
  <si>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</si>
  <si>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</si>
  <si>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</si>
  <si>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</si>
  <si>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</si>
  <si>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</si>
  <si>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</si>
  <si>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</si>
  <si>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</si>
  <si>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</si>
  <si>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</si>
  <si>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</si>
  <si>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</si>
  <si>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</si>
  <si>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</si>
  <si>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</si>
  <si>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</si>
  <si>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</si>
  <si>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</si>
  <si>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</si>
  <si>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</si>
  <si>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</si>
  <si>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</si>
  <si>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</si>
  <si>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</si>
  <si>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</si>
  <si>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</si>
  <si>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</si>
  <si>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</si>
  <si>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</si>
  <si>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</si>
  <si>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</si>
  <si>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</si>
  <si>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</si>
  <si>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</si>
  <si>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</si>
  <si>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</si>
  <si>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</si>
  <si>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</si>
  <si>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</si>
  <si>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</si>
  <si>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</si>
  <si>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</si>
  <si>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</si>
  <si>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</si>
  <si>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</si>
  <si>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</si>
  <si>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</si>
  <si>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</si>
  <si>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</si>
  <si>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</si>
  <si>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</si>
  <si>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</si>
  <si>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</si>
  <si>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</si>
  <si>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</si>
  <si>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</si>
  <si>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</si>
  <si>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</si>
  <si>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</si>
  <si>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</si>
  <si>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</si>
  <si>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</si>
  <si>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</si>
  <si>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</si>
  <si>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</si>
  <si>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</si>
  <si>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</si>
  <si>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</si>
  <si>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</si>
  <si>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</si>
  <si>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</si>
  <si>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</si>
  <si>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</si>
  <si>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</si>
  <si>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</si>
  <si>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</si>
  <si>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</si>
  <si>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</si>
  <si>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</si>
  <si>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</si>
  <si>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</si>
  <si>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</si>
  <si>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</si>
  <si>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</si>
  <si>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</si>
  <si>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</si>
  <si>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</si>
  <si>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</si>
  <si>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</si>
  <si>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</si>
  <si>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</si>
  <si>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</si>
  <si>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</si>
  <si>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</si>
  <si>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</si>
  <si>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</si>
  <si>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</si>
  <si>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</si>
  <si>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</si>
  <si>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</si>
  <si>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</si>
  <si>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</si>
  <si>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</si>
  <si>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</si>
  <si>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</si>
  <si>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</si>
  <si>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</si>
  <si>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</si>
  <si>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</si>
  <si>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</si>
  <si>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</si>
  <si>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</si>
  <si>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</si>
  <si>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</si>
  <si>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</si>
  <si>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</si>
  <si>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</si>
  <si>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</si>
  <si>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</si>
  <si>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</si>
  <si>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</si>
  <si>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</si>
  <si>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</si>
  <si>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</si>
  <si>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</si>
  <si>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</si>
  <si>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</si>
  <si>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</si>
  <si>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</si>
  <si>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</si>
  <si>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</si>
  <si>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</si>
  <si>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</si>
  <si>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</si>
  <si>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</si>
  <si>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</si>
  <si>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</si>
  <si>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</si>
  <si>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</si>
  <si>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</si>
  <si>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</si>
  <si>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</si>
  <si>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</si>
  <si>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</si>
  <si>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</si>
  <si>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</si>
  <si>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</si>
  <si>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</si>
  <si>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</si>
  <si>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</si>
  <si>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</si>
  <si>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</si>
  <si>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</si>
  <si>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</si>
  <si>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</si>
  <si>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</si>
  <si>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</si>
  <si>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</si>
  <si>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</si>
  <si>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</si>
  <si>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</si>
  <si>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</si>
  <si>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</si>
  <si>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</si>
  <si>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</si>
  <si>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</si>
  <si>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</si>
  <si>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</si>
  <si>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</si>
  <si>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</si>
  <si>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</si>
  <si>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</si>
  <si>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</si>
  <si>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</si>
  <si>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</si>
  <si>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</si>
  <si>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</si>
  <si>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</si>
  <si>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</si>
  <si>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</si>
  <si>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</si>
  <si>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</si>
  <si>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</si>
  <si>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</si>
  <si>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</si>
  <si>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</si>
  <si>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</si>
  <si>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</si>
  <si>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</si>
  <si>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</si>
  <si>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</si>
  <si>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</si>
  <si>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</si>
  <si>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</si>
  <si>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</si>
  <si>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</si>
  <si>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</si>
  <si>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</si>
  <si>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</si>
  <si>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</si>
  <si>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</si>
  <si>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</si>
  <si>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</si>
  <si>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</si>
  <si>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</si>
  <si>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</si>
  <si>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</si>
  <si>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</si>
  <si>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</si>
  <si>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</si>
  <si>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</si>
  <si>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</si>
  <si>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</si>
  <si>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</si>
  <si>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</si>
  <si>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</si>
  <si>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</si>
  <si>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</si>
  <si>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</si>
  <si>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</si>
  <si>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</si>
  <si>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</si>
  <si>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</si>
  <si>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</si>
  <si>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</si>
  <si>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</si>
  <si>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</si>
  <si>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</si>
  <si>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</si>
  <si>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</si>
  <si>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</si>
  <si>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</si>
  <si>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</si>
  <si>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</si>
  <si>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</si>
  <si>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</si>
  <si>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</si>
  <si>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</si>
  <si>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</si>
  <si>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</si>
  <si>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</si>
  <si>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</si>
  <si>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</si>
  <si>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</si>
  <si>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</si>
  <si>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</si>
  <si>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</si>
  <si>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</si>
  <si>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</si>
  <si>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</si>
  <si>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</si>
  <si>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</si>
  <si>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</si>
  <si>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</si>
  <si>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</si>
  <si>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</si>
  <si>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</si>
  <si>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</si>
  <si>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</si>
  <si>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</si>
  <si>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</si>
  <si>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</si>
  <si>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</si>
  <si>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</si>
  <si>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</si>
  <si>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</si>
  <si>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</si>
  <si>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</si>
  <si>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</si>
  <si>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</si>
  <si>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</si>
  <si>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</si>
  <si>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</si>
  <si>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</si>
  <si>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</si>
  <si>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</si>
  <si>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</si>
  <si>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</si>
  <si>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</si>
  <si>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</si>
  <si>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</si>
  <si>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</si>
  <si>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</si>
  <si>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</si>
  <si>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</si>
  <si>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</si>
  <si>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</si>
  <si>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</si>
  <si>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</si>
  <si>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</si>
  <si>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</si>
  <si>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</si>
  <si>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</si>
  <si>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</si>
  <si>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</si>
  <si>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</si>
  <si>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</si>
  <si>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</si>
  <si>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</si>
  <si>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</si>
  <si>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</si>
  <si>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</si>
  <si>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</si>
  <si>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</si>
  <si>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</si>
  <si>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</si>
  <si>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</si>
  <si>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</si>
  <si>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</si>
  <si>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</si>
  <si>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</si>
  <si>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</si>
  <si>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</si>
  <si>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</si>
  <si>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</si>
  <si>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</si>
  <si>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</si>
  <si>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</si>
  <si>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</si>
  <si>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</si>
  <si>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</si>
  <si>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</si>
  <si>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</si>
  <si>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</si>
  <si>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</si>
  <si>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</si>
  <si>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</si>
  <si>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</si>
  <si>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</si>
  <si>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</si>
  <si>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</si>
  <si>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</si>
  <si>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</si>
  <si>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</si>
  <si>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</si>
  <si>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</si>
  <si>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</si>
  <si>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</si>
  <si>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</si>
  <si>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</si>
  <si>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</si>
  <si>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</si>
  <si>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</si>
  <si>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</si>
  <si>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</si>
  <si>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</si>
  <si>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</si>
  <si>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</si>
  <si>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</si>
  <si>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</si>
  <si>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</si>
  <si>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</si>
  <si>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</si>
  <si>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</si>
  <si>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</si>
  <si>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</si>
  <si>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</si>
  <si>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</si>
  <si>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</si>
  <si>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</si>
  <si>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</si>
  <si>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</si>
  <si>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</si>
  <si>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</si>
  <si>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</si>
  <si>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</si>
  <si>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</si>
  <si>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</si>
  <si>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</si>
  <si>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</si>
  <si>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</si>
  <si>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</si>
  <si>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</si>
  <si>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</si>
  <si>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</si>
  <si>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</si>
  <si>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</si>
  <si>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</si>
  <si>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</si>
  <si>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</si>
  <si>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</si>
  <si>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</si>
  <si>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</si>
  <si>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</si>
  <si>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</si>
  <si>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</si>
  <si>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</si>
  <si>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</si>
  <si>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</si>
  <si>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</si>
  <si>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</si>
  <si>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</si>
  <si>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</si>
  <si>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</si>
  <si>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</si>
  <si>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</si>
  <si>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</si>
  <si>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</si>
  <si>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</si>
  <si>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</si>
  <si>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</si>
  <si>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</si>
  <si>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</si>
  <si>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</si>
  <si>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</si>
  <si>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</si>
  <si>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</si>
  <si>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</si>
  <si>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</si>
  <si>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</si>
  <si>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</si>
  <si>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</si>
  <si>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</si>
  <si>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</si>
  <si>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</si>
  <si>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</si>
  <si>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</si>
  <si>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</si>
  <si>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</si>
  <si>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</si>
  <si>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</si>
  <si>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</si>
  <si>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</si>
  <si>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</si>
  <si>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</si>
  <si>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</si>
  <si>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</si>
  <si>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</si>
  <si>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</si>
  <si>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</si>
  <si>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</si>
  <si>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</si>
  <si>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</si>
  <si>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</si>
  <si>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</si>
  <si>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</si>
  <si>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</si>
  <si>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</si>
  <si>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</si>
  <si>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</si>
  <si>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</si>
  <si>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</si>
  <si>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</si>
  <si>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</si>
  <si>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</si>
  <si>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</si>
  <si>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</si>
  <si>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</si>
  <si>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</si>
  <si>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</si>
  <si>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</si>
  <si>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</si>
  <si>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</si>
  <si>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</si>
  <si>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</si>
  <si>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</si>
  <si>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</si>
  <si>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</si>
  <si>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</si>
  <si>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</si>
  <si>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</si>
  <si>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</si>
  <si>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</si>
  <si>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</si>
  <si>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</si>
  <si>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</si>
  <si>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</si>
  <si>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</si>
  <si>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</si>
  <si>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</si>
  <si>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</si>
  <si>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</si>
  <si>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</si>
  <si>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</si>
  <si>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</si>
  <si>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</si>
  <si>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</si>
  <si>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</si>
  <si>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</si>
  <si>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</si>
  <si>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</si>
  <si>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</si>
  <si>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</si>
  <si>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</si>
  <si>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</si>
  <si>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</si>
  <si>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</si>
  <si>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</si>
  <si>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</si>
  <si>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</si>
  <si>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</si>
  <si>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</si>
  <si>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</si>
  <si>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</si>
  <si>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</si>
  <si>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</si>
  <si>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</si>
  <si>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</si>
  <si>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</si>
  <si>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</si>
  <si>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</si>
  <si>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</si>
  <si>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</si>
  <si>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</si>
  <si>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</si>
  <si>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</si>
  <si>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</si>
  <si>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</si>
  <si>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</si>
  <si>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</si>
  <si>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</si>
  <si>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</si>
  <si>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</si>
  <si>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</si>
  <si>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</si>
  <si>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</si>
  <si>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</si>
  <si>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</si>
  <si>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</si>
  <si>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</si>
  <si>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</si>
  <si>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</si>
  <si>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</si>
  <si>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</si>
  <si>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</si>
  <si>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</si>
  <si>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</si>
  <si>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</si>
  <si>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</si>
  <si>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</si>
  <si>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</si>
  <si>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</si>
  <si>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</si>
  <si>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</si>
  <si>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</si>
  <si>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</si>
  <si>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</si>
  <si>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</si>
  <si>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</si>
  <si>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</si>
  <si>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</si>
  <si>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</si>
  <si>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</si>
  <si>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</si>
  <si>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</si>
  <si>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</si>
  <si>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</si>
  <si>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</si>
  <si>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</si>
  <si>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</si>
  <si>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</si>
  <si>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</si>
  <si>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</si>
  <si>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</si>
  <si>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</si>
  <si>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</si>
  <si>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</si>
  <si>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</si>
  <si>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</si>
  <si>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</si>
  <si>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</si>
  <si>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</si>
  <si>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</si>
  <si>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</si>
  <si>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</si>
  <si>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</si>
  <si>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</si>
  <si>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</si>
  <si>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</si>
  <si>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</si>
  <si>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</si>
  <si>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</si>
  <si>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</si>
  <si>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</si>
  <si>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</si>
  <si>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</si>
  <si>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</si>
  <si>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</si>
  <si>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</si>
  <si>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</si>
  <si>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</si>
  <si>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</si>
  <si>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</si>
  <si>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</si>
  <si>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</si>
  <si>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</si>
  <si>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</si>
  <si>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</si>
  <si>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</si>
  <si>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</si>
  <si>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</si>
  <si>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</si>
  <si>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</si>
  <si>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</si>
  <si>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</si>
  <si>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</si>
  <si>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</si>
  <si>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</si>
  <si>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</si>
  <si>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</si>
  <si>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</si>
  <si>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</si>
  <si>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</si>
  <si>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</si>
  <si>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</si>
  <si>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</si>
  <si>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</si>
  <si>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</si>
  <si>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</si>
  <si>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</si>
  <si>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</si>
  <si>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</si>
  <si>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</si>
  <si>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</si>
  <si>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</si>
  <si>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</si>
  <si>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</si>
  <si>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</si>
  <si>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</si>
  <si>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</si>
  <si>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</si>
  <si>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</si>
  <si>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</si>
  <si>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</si>
  <si>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</si>
  <si>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</si>
  <si>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</si>
  <si>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</si>
  <si>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</si>
  <si>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</si>
  <si>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</si>
  <si>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</si>
  <si>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</si>
  <si>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</si>
  <si>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</si>
  <si>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</si>
  <si>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</si>
  <si>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</si>
  <si>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</si>
  <si>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</si>
  <si>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</si>
  <si>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</si>
  <si>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</si>
  <si>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</si>
  <si>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</si>
  <si>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</si>
  <si>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</si>
  <si>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</si>
  <si>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</si>
  <si>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</si>
  <si>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</si>
  <si>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</si>
  <si>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</si>
  <si>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</si>
  <si>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</si>
  <si>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</si>
  <si>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</si>
  <si>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</si>
  <si>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</si>
  <si>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</si>
  <si>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</si>
  <si>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</si>
  <si>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</si>
  <si>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</si>
  <si>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</si>
  <si>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</si>
  <si>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</si>
  <si>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</si>
  <si>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</si>
  <si>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</si>
  <si>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</si>
  <si>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</si>
  <si>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</si>
  <si>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</si>
  <si>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</si>
  <si>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</si>
  <si>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</si>
  <si>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</si>
  <si>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</si>
  <si>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</si>
  <si>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</si>
  <si>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</si>
  <si>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</si>
  <si>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</si>
  <si>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</si>
  <si>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</si>
  <si>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</si>
  <si>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</si>
  <si>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</si>
  <si>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</si>
  <si>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</si>
  <si>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</si>
  <si>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</si>
  <si>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</si>
  <si>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</si>
  <si>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</si>
  <si>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</si>
  <si>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</si>
  <si>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</si>
  <si>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</si>
  <si>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</si>
  <si>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</si>
  <si>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</si>
  <si>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</si>
  <si>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</si>
  <si>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</si>
  <si>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</si>
  <si>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</si>
  <si>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</si>
  <si>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</si>
  <si>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</si>
  <si>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</si>
  <si>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</si>
  <si>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</si>
  <si>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</si>
  <si>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</si>
  <si>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</si>
  <si>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</si>
  <si>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</si>
  <si>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</si>
  <si>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</si>
  <si>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</si>
  <si>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</si>
  <si>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</si>
  <si>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</si>
  <si>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</si>
  <si>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</si>
  <si>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</si>
  <si>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</si>
  <si>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</si>
  <si>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</si>
  <si>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</si>
  <si>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</si>
  <si>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</si>
  <si>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</si>
  <si>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</si>
  <si>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</si>
  <si>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</si>
  <si>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</si>
  <si>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</si>
  <si>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</si>
  <si>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</si>
  <si>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</si>
  <si>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</si>
  <si>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</si>
  <si>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</si>
  <si>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</si>
  <si>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</si>
  <si>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</si>
  <si>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</si>
  <si>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</si>
  <si>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</si>
  <si>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</si>
  <si>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</si>
  <si>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</si>
  <si>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</si>
  <si>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</si>
  <si>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</si>
  <si>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</si>
  <si>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</si>
  <si>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</si>
  <si>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</si>
  <si>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</si>
  <si>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</si>
  <si>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</si>
  <si>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</si>
  <si>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</si>
  <si>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</si>
  <si>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</si>
  <si>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</si>
  <si>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</si>
  <si>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</si>
  <si>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</si>
  <si>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</si>
  <si>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</si>
  <si>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</si>
  <si>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</si>
  <si>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</si>
  <si>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</si>
  <si>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</si>
  <si>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</si>
  <si>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</si>
  <si>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</si>
  <si>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</si>
  <si>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</si>
  <si>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</si>
  <si>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</si>
  <si>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</si>
  <si>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</si>
  <si>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</si>
  <si>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</si>
  <si>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</si>
  <si>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</si>
  <si>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</si>
  <si>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</si>
  <si>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</si>
  <si>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</si>
  <si>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</si>
  <si>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</si>
  <si>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</si>
  <si>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</si>
  <si>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</si>
  <si>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</si>
  <si>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</si>
  <si>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</si>
  <si>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</si>
  <si>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</si>
  <si>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</si>
  <si>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</si>
  <si>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</si>
  <si>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</si>
  <si>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</si>
  <si>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</si>
  <si>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</si>
  <si>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</si>
  <si>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</si>
  <si>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</si>
  <si>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</si>
  <si>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</si>
  <si>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</si>
  <si>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</si>
  <si>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</si>
  <si>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</si>
  <si>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</si>
  <si>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</si>
  <si>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</si>
  <si>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</si>
  <si>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</si>
  <si>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</si>
  <si>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</si>
  <si>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</si>
  <si>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</si>
  <si>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</si>
  <si>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</si>
  <si>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</si>
  <si>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</si>
  <si>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</si>
  <si>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</si>
  <si>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</si>
  <si>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</si>
  <si>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</si>
  <si>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</si>
  <si>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</si>
  <si>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</si>
  <si>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</si>
  <si>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</si>
  <si>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</si>
  <si>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</si>
  <si>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</si>
  <si>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</si>
  <si>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</si>
  <si>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</si>
  <si>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</si>
  <si>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</si>
  <si>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</si>
  <si>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</si>
  <si>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</si>
  <si>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</si>
  <si>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</si>
  <si>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</si>
  <si>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</si>
  <si>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</si>
  <si>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</si>
  <si>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</si>
  <si>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</si>
  <si>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</si>
  <si>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</si>
  <si>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</si>
  <si>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</si>
  <si>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</si>
  <si>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</si>
  <si>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</si>
  <si>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</si>
  <si>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</si>
  <si>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</si>
  <si>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</si>
  <si>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</si>
  <si>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</si>
  <si>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</si>
  <si>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</si>
  <si>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</si>
  <si>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</si>
  <si>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</si>
  <si>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</si>
  <si>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</si>
  <si>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</si>
  <si>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</si>
  <si>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</si>
  <si>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</si>
  <si>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</si>
  <si>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</si>
  <si>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</si>
  <si>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</si>
  <si>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</si>
  <si>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</si>
  <si>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</si>
  <si>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</si>
  <si>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</si>
  <si>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</si>
  <si>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</si>
  <si>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</si>
  <si>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</si>
  <si>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</si>
  <si>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</si>
  <si>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</si>
  <si>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</si>
  <si>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</si>
  <si>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</si>
  <si>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</si>
  <si>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</si>
  <si>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</si>
  <si>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</si>
  <si>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</si>
  <si>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</si>
  <si>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</si>
  <si>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</si>
  <si>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</si>
  <si>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</si>
  <si>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</si>
  <si>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</si>
  <si>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</si>
  <si>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</si>
  <si>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</si>
  <si>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</si>
  <si>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</si>
  <si>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</si>
  <si>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</si>
  <si>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</si>
  <si>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</si>
  <si>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</si>
  <si>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</si>
  <si>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</si>
  <si>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</si>
  <si>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</si>
  <si>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</si>
  <si>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</si>
  <si>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</si>
  <si>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</si>
  <si>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</si>
  <si>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</si>
  <si>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</si>
  <si>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</si>
  <si>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</si>
  <si>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</si>
  <si>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</si>
  <si>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</si>
  <si>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</si>
  <si>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</si>
  <si>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</si>
  <si>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</si>
  <si>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</si>
  <si>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</si>
  <si>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</si>
  <si>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</si>
  <si>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</si>
  <si>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</si>
  <si>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</si>
  <si>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</si>
  <si>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</si>
  <si>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</si>
  <si>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</si>
  <si>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</si>
  <si>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</si>
  <si>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</si>
  <si>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</si>
  <si>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</si>
  <si>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</si>
  <si>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</si>
  <si>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</si>
  <si>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</si>
  <si>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</si>
  <si>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</si>
  <si>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</si>
  <si>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</si>
  <si>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</si>
  <si>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</si>
  <si>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</si>
  <si>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</si>
  <si>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</si>
  <si>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</si>
  <si>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</si>
  <si>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</si>
  <si>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</si>
  <si>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</si>
  <si>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</si>
  <si>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</si>
  <si>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</si>
  <si>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</si>
  <si>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</si>
  <si>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</si>
  <si>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</si>
  <si>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</si>
  <si>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</si>
  <si>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</si>
  <si>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</si>
  <si>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</si>
  <si>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</si>
  <si>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</si>
  <si>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</si>
  <si>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</si>
  <si>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</si>
  <si>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</si>
  <si>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</si>
  <si>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</si>
  <si>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</si>
  <si>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</si>
  <si>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</si>
  <si>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</si>
  <si>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</si>
  <si>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</si>
  <si>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</si>
  <si>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</si>
  <si>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</si>
  <si>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</si>
  <si>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</si>
  <si>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</si>
  <si>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</si>
  <si>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</si>
  <si>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</si>
  <si>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</si>
  <si>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</si>
  <si>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</si>
  <si>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</si>
  <si>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</si>
  <si>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</si>
  <si>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</si>
  <si>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</si>
  <si>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</si>
  <si>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</si>
  <si>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</si>
  <si>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</si>
  <si>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</si>
  <si>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</si>
  <si>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</si>
  <si>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</si>
  <si>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</si>
  <si>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</si>
  <si>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</si>
  <si>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</si>
  <si>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</si>
  <si>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</si>
  <si>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</si>
  <si>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</si>
  <si>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</si>
  <si>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</si>
  <si>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</si>
  <si>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</si>
  <si>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</si>
  <si>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</si>
  <si>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</si>
  <si>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</si>
  <si>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</si>
  <si>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</si>
  <si>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</si>
  <si>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</si>
  <si>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</si>
  <si>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</si>
  <si>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</si>
  <si>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</si>
  <si>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</si>
  <si>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</si>
  <si>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</si>
  <si>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</si>
  <si>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</si>
  <si>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</si>
  <si>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</si>
  <si>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</si>
  <si>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</si>
  <si>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</si>
  <si>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</si>
  <si>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</si>
  <si>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</si>
  <si>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</si>
  <si>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</si>
  <si>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</si>
  <si>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</si>
  <si>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</si>
  <si>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</si>
  <si>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</si>
  <si>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</si>
  <si>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</si>
  <si>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</si>
  <si>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</si>
  <si>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</si>
  <si>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</si>
  <si>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</si>
  <si>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</si>
  <si>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</si>
  <si>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</si>
  <si>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</si>
  <si>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</si>
  <si>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</si>
  <si>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</si>
  <si>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</si>
  <si>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</si>
  <si>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</si>
  <si>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</si>
  <si>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</si>
  <si>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</si>
  <si>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</si>
  <si>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</si>
  <si>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</si>
  <si>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</si>
  <si>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</si>
  <si>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</si>
  <si>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</si>
  <si>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</si>
  <si>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</si>
  <si>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</si>
  <si>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</si>
  <si>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</si>
  <si>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</si>
  <si>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</si>
  <si>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</si>
  <si>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</si>
  <si>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</si>
  <si>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</si>
  <si>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</si>
  <si>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</si>
  <si>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</si>
  <si>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</si>
  <si>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</si>
  <si>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</si>
  <si>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</si>
  <si>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</si>
  <si>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</si>
  <si>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</si>
  <si>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</si>
  <si>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</si>
  <si>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</si>
  <si>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</si>
  <si>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</si>
  <si>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</si>
  <si>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</si>
  <si>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</si>
  <si>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</si>
  <si>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</si>
  <si>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</si>
  <si>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</si>
  <si>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</si>
  <si>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</si>
  <si>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</si>
  <si>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</si>
  <si>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</si>
  <si>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</si>
  <si>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</si>
  <si>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</si>
  <si>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</si>
  <si>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</si>
  <si>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</si>
  <si>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</si>
  <si>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TT-20251020-02205</t>
  </si>
  <si>
    <t xml:space="preserve">ETA 30 MIN </t>
  </si>
  <si>
    <t>PCM-20251021-00000498</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</si>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</sst>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288.25703657407576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7.7617240740728448</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45951.205462500002</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45951.205462500002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45951.205462500002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45951.205462500002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45951.205462500002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45951.205462500002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45951.205462500002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45951.205462500002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45951.205462500002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45951.205462500002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45951.205462500002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45951.205462500002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45951.205462500002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45951.205462500002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45951.205462500002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45951.205462500002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45951.205462500002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45951.205462500002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45951.205462500002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45951.205462500002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45951.205462500002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45951.205462500002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45951.205462500002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45951.205462500002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45951.205462500002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45951.205462500002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45951.205462500002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45951.205462500002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45951.205462500002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45951.205462500002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45951.205462500002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45951.205462500002</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45951.205462500002</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45951.205462500002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45951.205462500002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45951.205462500002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45951.205462500002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45951.205462500002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45951.205462500002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45951.205462500002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45951.205462500002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45951.205462500002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45951.205462500002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45951.205462500002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45951.205462500002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45951.205462500002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45951.205462500002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45951.205462500002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45951.205462500002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45951.205462500002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45951.205462500002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45951.205462500002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45951.205462500002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45951.205462500002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45951.205462500002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45951.205462500002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45951.205462500002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45951.205462500002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45951.205462500002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45951.205462500002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45951.205462500002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45951.205462500002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45951.205462500002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45951.205462500002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45951.205462500002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45951.205462500002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45951.205462500002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45951.205462500002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45951.205462500002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45951.205462500002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45951.205462500002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45951.205462500002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45951.205462500002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45951.205462500002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45951.205462500002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45951.205462500002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45951.205462500002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45951.205462500002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45951.205462500002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45951.205462500002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45951.205462500002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45951.205462500002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45951.205462500002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45951.205462500002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45951.205462500002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45951.205462500002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45951.205462500002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45951.205462500002</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45951.205462500002</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EBF78892-5C99-40FB-9A67-B3B0F5BBC640}"/>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144.47837916667049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126.20562453704042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6.7096870370369288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45951.205462500002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45951.205462500002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45951.205462500002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45951.205462500002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45951.205462500002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45951.205462500002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45951.205462500002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45951.205462500002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45951.205462500002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45951.205462500002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45951.205462500002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45951.205462500002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45951.205462500002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45951.205462500002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45951.205462500002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45951.205462500002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45951.205462500002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45951.205462500002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45951.205462500002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45951.205462500002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45951.205462500002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45951.205462500002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45951.205462500002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45951.205462500002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45951.205462500002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45951.205462500002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45951.205462500002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45951.205462500002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45951.205462500002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45951.205462500002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45951.205462500002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45951.205462500002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45951.205462500002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45951.205462500002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45951.205462500002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45951.205462500002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45951.205462500002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45951.205462500002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45951.205462500002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45951.205462500002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45951.205462500002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45951.205462500002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45951.205462500002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45951.205462500002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45951.205462500002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45951.205462500002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45951.205462500002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45951.205462500002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45951.205462500002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45951.205462500002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45951.205462500002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45951.205462500002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45951.205462500002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45951.205462500002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45951.205462500002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45951.205462500002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45951.205462500002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45951.205462500002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45951.205462500002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45951.205462500002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45951.205462500002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45951.205462500002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45951.205462500002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45951.205462500002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45951.205462500002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45951.205462500002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45951.205462500002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45951.205462500002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45951.205462500002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45951.205462500002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45951.205462500002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45951.205462500002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45951.205462500002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45951.205462500002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5037</v>
      </c>
      <c r="E2" s="18"/>
      <c r="F2" s="20"/>
      <c r="G2" s="21">
        <f t="shared" ref="G2:G39" ca="1" si="0">IFERROR(NOW()-F2,"-")</f>
        <v>45951.205462500002</v>
      </c>
      <c r="H2" s="22"/>
      <c r="I2" s="19" t="str">
        <f>IFERROR(VLOOKUP(D2,DB!A:F,6,0),"")</f>
        <v>Power Cube</v>
      </c>
      <c r="J2" s="18" t="str">
        <f>IFERROR(VLOOKUP(D2,DB!A:G,7,0),"")</f>
        <v>Good</v>
      </c>
      <c r="K2" s="47"/>
      <c r="L2" s="23" t="str">
        <f>IFERROR(VLOOKUP(D2,DB!A:I,9,0),"")</f>
        <v>Zain</v>
      </c>
    </row>
    <row r="3" spans="1:13" ht="15" customHeight="1">
      <c r="A3" s="19"/>
      <c r="B3" s="64" t="str">
        <f>IFERROR(VLOOKUP(D3,DB!A:K,11,0),"")</f>
        <v>R3</v>
      </c>
      <c r="C3" s="18"/>
      <c r="D3" s="18" t="s">
        <v>19145</v>
      </c>
      <c r="E3" s="18"/>
      <c r="F3" s="20"/>
      <c r="G3" s="21">
        <f t="shared" ca="1" si="0"/>
        <v>45951.205462500002</v>
      </c>
      <c r="H3" s="22"/>
      <c r="I3" s="19" t="str">
        <f>IFERROR(VLOOKUP(D3,DB!A:F,6,0),"")</f>
        <v>Power Cube</v>
      </c>
      <c r="J3" s="18" t="str">
        <f>IFERROR(VLOOKUP(D3,DB!A:G,7,0),"")</f>
        <v>No BB Design+Good</v>
      </c>
      <c r="K3" s="47"/>
      <c r="L3" s="23" t="str">
        <f>IFERROR(VLOOKUP(D3,DB!A:I,9,0),"")</f>
        <v>Latis</v>
      </c>
    </row>
    <row r="4" spans="1:13" ht="15" customHeight="1">
      <c r="A4" s="19"/>
      <c r="B4" s="64" t="str">
        <f>IFERROR(VLOOKUP(D4,DB!A:K,11,0),"")</f>
        <v>R3</v>
      </c>
      <c r="C4" s="18"/>
      <c r="D4" s="18" t="s">
        <v>25282</v>
      </c>
      <c r="E4" s="18"/>
      <c r="F4" s="20"/>
      <c r="G4" s="21">
        <f t="shared" ca="1" si="0"/>
        <v>45951.205462500002</v>
      </c>
      <c r="H4" s="22"/>
      <c r="I4" s="19" t="str">
        <f>IFERROR(VLOOKUP(D4,DB!A:F,6,0),"")</f>
        <v>Power Cube</v>
      </c>
      <c r="J4" s="18" t="str">
        <f>IFERROR(VLOOKUP(D4,DB!A:G,7,0),"")</f>
        <v>No BB Design+Good</v>
      </c>
      <c r="K4" s="47"/>
      <c r="L4" s="23" t="str">
        <f>IFERROR(VLOOKUP(D4,DB!A:I,9,0),"")</f>
        <v>Latis</v>
      </c>
    </row>
    <row r="5" spans="1:13" ht="15" customHeight="1">
      <c r="A5" s="19"/>
      <c r="B5" s="64" t="str">
        <f>IFERROR(VLOOKUP(D5,DB!A:K,11,0),"")</f>
        <v/>
      </c>
      <c r="C5" s="18"/>
      <c r="D5" s="18"/>
      <c r="E5" s="18"/>
      <c r="F5" s="20"/>
      <c r="G5" s="21">
        <f t="shared" ca="1" si="0"/>
        <v>45951.205462500002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45951.205462500002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45951.205462500002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45951.205462500002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45951.205462500002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45951.205462500002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45951.205462500002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45951.205462500002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45951.205462500002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45951.205462500002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45951.205462500002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45951.205462500002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45951.205462500002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45951.205462500002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45951.205462500002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45951.205462500002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45951.205462500002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45951.205462500002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45951.205462500002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45951.205462500002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45951.205462500002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45951.205462500002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45951.205462500002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45951.205462500002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45951.205462500002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45951.205462500002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45951.205462500002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45951.205462500002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45951.205462500002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45951.205462500002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45951.205462500002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45951.205462500002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45951.205462500002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45951.205462500002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45951.205462500002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45951.205462500002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45951.205462500002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45951.205462500002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45951.205462500002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45951.205462500002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45951.205462500002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45951.205462500002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45951.205462500002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45951.205462500002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45951.205462500002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45951.205462500002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45951.205462500002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45951.205462500002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45951.205462500002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45951.205462500002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45951.205462500002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45951.205462500002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45951.205462500002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45951.205462500002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45951.205462500002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45951.205462500002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45951.205462500002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45951.205462500002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45951.205462500002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45951.205462500002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45951.205462500002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45951.205462500002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45951.205462500002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45951.205462500002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45951.205462500002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45951.205462500002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45951.205462500002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45951.205462500002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45951.205462500002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45951.205462500002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45951.205462500002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45951.205462500002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45951.205462500002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45951.205462500002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45951.205462500002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45951.205462500002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45951.205462500002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45951.205462500002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45951.205462500002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45951.205462500002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45951.205462500002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45951.205462500002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45951.205462500002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45951.205462500002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45951.205462500002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45951.205462500002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45951.205462500002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45951.205462500002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45951.205462500002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45951.205462500002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45951.205462500002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45951.205462500002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45951.205462500002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45951.205462500002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45951.205462500002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45951.205462500002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45951.205462500002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45951.205462500002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45951.205462500002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45951.205462500002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45951.205462500002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45951.205462500002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45951.205462500002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45951.205462500002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45951.205462500002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45951.205462500002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45951.205462500002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45951.205462500002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45951.205462500002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45951.205462500002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45951.205462500002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45951.205462500002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45951.205462500002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45951.205462500002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45951.205462500002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45951.205462500002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45951.205462500002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45951.205462500002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45951.205462500002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45951.205462500002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45951.205462500002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45951.205462500002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45951.205462500002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45951.205462500002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45951.205462500002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45951.205462500002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45951.205462500002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45951.205462500002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45951.205462500002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45951.205462500002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45951.205462500002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45951.205462500002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45951.205462500002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45951.205462500002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45951.205462500002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45951.205462500002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45951.205462500002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45951.205462500002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45951.205462500002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45951.205462500002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45951.205462500002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45951.205462500002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45951.205462500002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45951.205462500002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45951.205462500002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45951.205462500002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45951.205462500002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45951.205462500002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45951.205462500002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45951.205462500002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45951.205462500002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45951.205462500002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45951.205462500002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45951.205462500002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45951.205462500002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45951.205462500002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45951.205462500002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45951.205462500002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45951.205462500002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45951.205462500002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45951.205462500002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45951.205462500002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45951.205462500002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45951.205462500002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45951.205462500002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45951.205462500002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45951.205462500002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45951.205462500002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45951.205462500002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45951.205462500002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45951.205462500002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45951.205462500002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45951.205462500002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45951.205462500002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45951.205462500002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45951.205462500002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45951.205462500002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45951.205462500002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45951.205462500002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45951.205462500002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45951.205462500002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45951.205462500002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45951.205462500002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45951.205462500002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45951.205462500002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45951.205462500002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45951.205462500002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45951.205462500002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45951.205462500002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45951.205462500002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45951.205462500002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45951.205462500002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45951.205462500002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45951.205462500002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45951.205462500002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45951.205462500002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45951.205462500002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45951.205462500002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45951.205462500002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45951.205462500002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45951.205462500002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45951.205462500002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45951.205462500002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45951.205462500002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45951.205462500002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45951.205462500002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45951.205462500002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45951.205462500002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45951.205462500002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45951.205462500002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45951.205462500002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45951.205462500002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45951.205462500002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45951.205462500002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45951.205462500002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45951.205462500002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45951.205462500002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45951.205462500002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45951.205462500002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45951.205462500002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45951.205462500002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45951.205462500002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45951.205462500002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45951.205462500002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45951.205462500002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45951.205462500002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45951.205462500002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45951.205462500002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45951.205462500002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45951.205462500002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45951.205462500002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45951.205462500002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45951.205462500002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45951.205462500002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45951.205462500002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45951.205462500002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45951.205462500002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45951.205462500002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45951.205462500002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45951.205462500002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45951.205462500002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45951.205462500002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45951.205462500002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45951.205462500002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45951.205462500002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45951.205462500002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45951.205462500002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45951.205462500002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45951.205462500002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45951.205462500002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45951.205462500002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45951.205462500002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45951.205462500002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45951.205462500002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45951.205462500002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45951.205462500002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45951.205462500002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45951.205462500002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45951.205462500002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45951.205462500002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45951.205462500002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45951.205462500002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45951.205462500002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45951.205462500002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45951.205462500002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45951.205462500002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45951.205462500002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45951.205462500002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45951.205462500002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45951.205462500002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45951.205462500002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45951.205462500002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45951.205462500002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45951.205462500002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45951.205462500002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45951.205462500002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45951.205462500002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45951.205462500002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45951.205462500002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45951.205462500002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45951.205462500002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45951.205462500002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45951.205462500002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45951.205462500002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45951.205462500002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45951.205462500002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45951.205462500002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45951.205462500002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45951.205462500002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45951.205462500002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45951.205462500002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45951.205462500002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45951.205462500002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45951.205462500002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45951.205462500002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45951.205462500002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45951.205462500002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45951.205462500002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45951.205462500002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45951.205462500002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45951.205462500002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45951.205462500002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45951.205462500002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45951.205462500002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45951.205462500002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45951.205462500002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45951.205462500002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45951.205462500002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45951.205462500002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45951.205462500002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45951.205462500002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45951.205462500002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45951.205462500002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45951.205462500002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45951.205462500002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45951.205462500002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45951.205462500002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45951.205462500002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45951.205462500002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45951.205462500002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45951.205462500002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45951.205462500002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45951.205462500002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45951.205462500002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45951.205462500002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45951.205462500002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45951.205462500002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45951.205462500002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45951.205462500002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45951.205462500002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45951.205462500002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45951.205462500002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45951.205462500002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45951.205462500002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45951.205462500002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45951.205462500002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45951.205462500002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45951.205462500002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45951.205462500002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45951.205462500002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45951.205462500002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45951.205462500002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45951.205462500002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45951.205462500002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45951.205462500002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45951.205462500002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45951.205462500002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45951.205462500002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45951.205462500002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45951.205462500002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45951.205462500002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45951.205462500002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45951.205462500002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45951.205462500002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45951.205462500002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45951.205462500002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45951.205462500002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45951.205462500002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45951.205462500002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45951.205462500002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45951.205462500002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45951.205462500002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45951.205462500002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45951.205462500002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45951.205462500002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45951.205462500002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45951.205462500002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45951.205462500002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45951.205462500002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45951.205462500002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45951.205462500002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45951.205462500002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45951.205462500002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45951.205462500002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45951.205462500002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45951.205462500002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45951.205462500002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45951.205462500002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45951.205462500002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45951.205462500002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45951.205462500002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45951.205462500002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45951.205462500002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45951.205462500002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45951.205462500002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45951.205462500002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45951.205462500002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45951.205462500002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45951.205462500002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45951.205462500002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45951.205462500002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45951.205462500002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45951.205462500002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45951.205462500002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45951.205462500002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45951.205462500002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45951.205462500002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45951.205462500002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45951.205462500002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45951.205462500002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45951.205462500002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45951.205462500002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45951.205462500002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45951.205462500002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45951.205462500002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45951.205462500002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45951.205462500002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45951.205462500002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45951.205462500002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45951.205462500002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45951.205462500002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45951.205462500002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45951.205462500002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45951.205462500002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45951.205462500002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45951.205462500002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45951.205462500002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45951.205462500002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45951.205462500002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45951.205462500002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45951.205462500002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45951.205462500002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45951.205462500002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45951.205462500002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45951.205462500002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45951.205462500002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45951.205462500002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45951.205462500002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45951.205462500002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45951.205462500002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45951.205462500002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45951.205462500002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45951.205462500002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45951.205462500002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45951.205462500002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45951.205462500002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45951.205462500002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45951.205462500002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45951.205462500002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45951.205462500002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45951.205462500002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45951.205462500002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45951.205462500002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45951.205462500002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45951.205462500002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45951.205462500002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45951.205462500002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45951.205462500002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45951.205462500002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45951.205462500002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45951.205462500002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45951.205462500002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45951.205462500002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45951.205462500002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45951.205462500002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45951.205462500002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45951.205462500002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45951.205462500002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45951.205462500002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45951.205462500002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45951.205462500002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45951.205462500002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45951.205462500002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45951.205462500002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45951.205462500002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45951.205462500002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45951.205462500002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45951.205462500002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45951.205462500002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45951.205462500002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45951.205462500002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45951.205462500002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45951.205462500002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45951.205462500002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45951.205462500002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45951.205462500002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45951.205462500002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45951.205462500002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45951.205462500002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45951.205462500002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45951.205462500002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45951.205462500002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45951.205462500002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45951.205462500002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45951.205462500002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45951.205462500002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45951.205462500002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45951.205462500002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45951.205462500002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45951.205462500002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45951.205462500002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45951.205462500002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45951.205462500002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45951.205462500002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45951.205462500002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45951.205462500002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45951.205462500002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45951.205462500002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45951.205462500002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45951.205462500002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45951.205462500002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45951.205462500002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45951.205462500002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45951.205462500002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45951.205462500002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45951.205462500002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45951.205462500002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45951.205462500002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45951.205462500002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45951.205462500002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45951.205462500002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45951.205462500002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45951.205462500002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45951.205462500002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45951.205462500002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45951.205462500002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45951.205462500002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45951.205462500002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45951.205462500002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45951.205462500002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45951.205462500002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45951.205462500002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45951.205462500002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45951.205462500002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45951.205462500002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45951.205462500002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45951.205462500002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45951.205462500002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45951.205462500002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45951.205462500002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45951.205462500002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45951.205462500002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45951.205462500002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45951.205462500002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45951.205462500002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45951.205462500002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45951.205462500002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45951.205462500002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45951.205462500002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45951.205462500002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45951.205462500002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45951.205462500002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45951.205462500002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45951.205462500002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45951.205462500002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45951.205462500002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45951.205462500002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45951.205462500002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45951.205462500002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45951.205462500002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45951.205462500002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45951.205462500002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45951.205462500002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45951.205462500002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45951.205462500002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45951.205462500002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45951.205462500002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45951.205462500002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45951.205462500002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45951.205462500002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45951.205462500002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45951.205462500002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45951.205462500002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45951.205462500002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45951.205462500002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45951.205462500002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45951.205462500002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45951.205462500002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45951.205462500002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45951.205462500002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45951.205462500002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45951.205462500002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45951.205462500002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45951.205462500002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45951.205462500002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45951.205462500002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45951.205462500002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45951.205462500002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45951.205462500002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45951.205462500002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45951.205462500002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45951.205462500002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45951.205462500002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45951.205462500002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45951.205462500002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45951.205462500002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45951.205462500002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45951.205462500002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45951.205462500002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45951.205462500002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45951.205462500002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45951.205462500002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45951.205462500002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45951.205462500002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45951.205462500002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45951.205462500002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45951.205462500002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45951.205462500002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45951.205462500002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45951.205462500002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45951.205462500002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45951.205462500002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45951.205462500002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45951.205462500002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45951.205462500002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45951.205462500002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45951.205462500002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45951.205462500002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45951.205462500002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45951.205462500002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45951.205462500002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45951.205462500002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45951.205462500002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45951.205462500002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45951.205462500002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45951.205462500002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45951.205462500002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45951.205462500002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45951.205462500002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45951.205462500002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45951.205462500002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45951.205462500002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45951.205462500002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45951.205462500002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45951.205462500002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45951.205462500002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45951.205462500002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45951.205462500002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45951.205462500002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45951.205462500002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45951.205462500002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45951.205462500002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45951.205462500002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45951.205462500002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45951.205462500002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45951.205462500002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45951.205462500002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45951.205462500002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45951.205462500002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45951.205462500002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45951.205462500002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45951.205462500002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45951.205462500002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45951.205462500002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45951.205462500002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45951.205462500002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45951.205462500002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45951.205462500002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45951.205462500002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45951.205462500002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45951.205462500002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45951.205462500002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45951.205462500002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45951.205462500002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45951.205462500002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45951.205462500002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45951.205462500002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45951.205462500002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45951.205462500002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45951.205462500002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45951.205462500002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45951.205462500002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45951.205462500002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45951.205462500002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45951.205462500002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45951.205462500002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45951.205462500002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45951.205462500002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45951.205462500002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45951.205462500002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45951.205462500002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45951.205462500002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45951.205462500002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45951.205462500002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45951.205462500002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45951.205462500002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45951.205462500002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45951.205462500002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45951.205462500002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45951.205462500002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45951.205462500002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45951.205462500002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45951.205462500002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45951.205462500002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45951.205462500002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45951.205462500002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45951.205462500002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45951.205462500002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45951.205462500002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45951.205462500002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45951.205462500002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45951.205462500002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45951.205462500002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45951.205462500002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45951.205462500002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45951.205462500002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45951.205462500002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45951.205462500002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45951.205462500002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45951.205462500002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45951.205462500002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45951.205462500002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45951.205462500002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45951.205462500002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45951.205462500002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45951.205462500002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45951.205462500002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45951.205462500002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45951.205462500002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45951.205462500002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45951.205462500002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45951.205462500002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45951.205462500002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45951.205462500002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45951.205462500002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45951.205462500002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45951.205462500002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45951.205462500002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45951.205462500002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45951.205462500002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45951.205462500002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45951.205462500002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45951.205462500002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45951.205462500002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45951.205462500002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45951.205462500002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45951.205462500002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45951.205462500002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45951.205462500002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45951.205462500002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45951.205462500002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45951.205462500002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45951.205462500002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45951.205462500002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45951.205462500002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45951.205462500002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45951.205462500002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45951.205462500002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45951.205462500002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45951.205462500002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45951.205462500002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45951.205462500002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45951.205462500002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45951.205462500002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45951.205462500002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45951.205462500002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45951.205462500002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45951.205462500002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45951.205462500002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45951.205462500002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45951.205462500002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45951.205462500002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45951.205462500002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45951.205462500002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45951.205462500002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45951.205462500002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45951.205462500002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45951.205462500002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45951.205462500002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45951.205462500002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45951.205462500002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45951.205462500002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45951.205462500002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45951.205462500002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45951.205462500002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45951.205462500002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45951.205462500002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45951.205462500002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45951.205462500002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45951.205462500002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45951.205462500002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45951.205462500002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45951.205462500002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45951.205462500002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45951.205462500002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45951.205462500002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45951.205462500002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45951.205462500002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45951.205462500002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45951.205462500002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45951.205462500002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45951.205462500002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45951.205462500002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45951.205462500002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45951.205462500002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45951.205462500002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45951.205462500002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45951.205462500002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45951.205462500002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45951.205462500002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45951.205462500002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45951.205462500002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45951.205462500002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45951.205462500002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45951.205462500002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45951.205462500002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45951.205462500002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45951.205462500002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45951.205462500002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45951.205462500002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45951.205462500002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45951.205462500002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45951.205462500002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45951.205462500002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45951.205462500002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45951.205462500002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45951.205462500002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45951.205462500002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45951.205462500002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45951.205462500002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45951.205462500002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45951.205462500002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45951.205462500002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45951.205462500002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45951.205462500002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45951.205462500002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45951.205462500002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45951.205462500002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45951.205462500002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45951.205462500002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45951.205462500002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45951.205462500002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45951.205462500002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45951.205462500002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45951.205462500002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45951.205462500002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45951.205462500002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45951.205462500002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45951.205462500002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45951.205462500002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45951.205462500002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45951.205462500002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45951.205462500002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45951.205462500002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45951.205462500002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45951.205462500002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45951.205462500002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45951.205462500002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45951.205462500002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45951.205462500002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45951.205462500002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45951.205462500002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45951.205462500002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45951.205462500002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45951.205462500002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45951.205462500002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45951.205462500002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45951.205462500002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45951.205462500002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45951.205462500002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45951.205462500002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45951.205462500002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45951.205462500002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45951.205462500002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45951.205462500002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45951.205462500002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45951.205462500002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45951.205462500002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45951.205462500002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45951.205462500002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45951.205462500002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45951.205462500002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45951.205462500002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45951.205462500002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45951.205462500002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45951.205462500002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45951.205462500002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45951.205462500002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45951.205462500002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45951.205462500002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45951.205462500002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45951.205462500002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45951.205462500002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45951.205462500002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45951.205462500002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45951.205462500002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45951.205462500002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45951.205462500002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45951.205462500002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45951.205462500002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45951.205462500002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45951.205462500002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45951.205462500002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45951.205462500002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45951.205462500002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45951.205462500002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45951.205462500002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45951.205462500002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45951.205462500002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45951.205462500002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45951.205462500002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45951.205462500002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45951.205462500002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45951.205462500002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45951.205462500002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45951.205462500002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45951.205462500002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45951.205462500002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45951.205462500002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45951.205462500002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45951.205462500002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45951.205462500002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45951.205462500002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45951.205462500002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45951.205462500002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45951.205462500002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45951.205462500002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45951.205462500002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45951.205462500002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45951.205462500002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45951.205462500002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45951.205462500002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45951.205462500002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45951.205462500002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45951.205462500002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45951.205462500002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45951.205462500002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45951.205462500002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45951.205462500002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45951.205462500002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45951.205462500002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45951.205462500002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45951.205462500002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45951.205462500002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45951.205462500002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45951.205462500002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45951.205462500002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45951.205462500002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45951.205462500002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45951.205462500002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45951.205462500002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45951.205462500002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45951.205462500002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45951.205462500002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45951.205462500002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45951.205462500002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45951.205462500002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45951.205462500002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45951.205462500002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45951.205462500002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45951.205462500002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45951.205462500002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45951.205462500002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45951.205462500002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45951.205462500002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45951.205462500002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45951.205462500002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45951.205462500002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45951.205462500002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45951.205462500002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45951.205462500002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45951.205462500002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45951.205462500002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45951.205462500002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45951.205462500002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45951.205462500002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45951.205462500002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45951.205462500002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45951.205462500002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45951.205462500002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45951.205462500002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45951.205462500002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45951.205462500002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45951.205462500002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45951.205462500002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45951.205462500002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45951.205462500002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45951.205462500002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45951.205462500002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45951.205462500002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45951.205462500002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45951.205462500002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45951.205462500002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45951.205462500002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45951.205462500002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45951.205462500002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45951.205462500002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45951.205462500002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45951.205462500002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45951.205462500002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45951.205462500002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45951.205462500002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45951.205462500002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45951.205462500002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45951.205462500002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45951.205462500002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45951.205462500002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45951.205462500002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45951.205462500002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45951.205462500002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45951.205462500002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45951.205462500002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45951.205462500002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45951.205462500002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45951.205462500002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45951.205462500002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45951.205462500002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45951.205462500002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45951.205462500002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45951.205462500002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45951.205462500002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45951.205462500002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45951.205462500002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45951.205462500002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45951.205462500002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45951.205462500002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45951.205462500002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45951.205462500002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45951.205462500002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45951.205462500002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45951.205462500002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45951.205462500002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45951.205462500002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45951.205462500002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45951.205462500002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45951.205462500002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45951.205462500002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45951.205462500002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45951.205462500002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45951.205462500002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45951.205462500002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45951.205462500002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45951.205462500002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45951.205462500002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45951.205462500002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45951.205462500002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45951.205462500002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45951.205462500002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45951.205462500002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45951.205462500002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45951.205462500002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45951.205462500002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45951.205462500002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45951.205462500002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45951.205462500002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45951.205462500002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45951.205462500002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45951.205462500002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45951.205462500002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45951.205462500002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45951.205462500002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45951.205462500002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45951.205462500002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45951.205462500002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45951.205462500002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45951.205462500002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45951.205462500002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45951.205462500002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45951.205462500002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45951.205462500002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45951.205462500002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45951.205462500002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45951.205462500002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45951.205462500002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45951.205462500002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45951.205462500002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45951.205462500002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45951.205462500002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45951.205462500002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45951.205462500002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45951.205462500002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45951.205462500002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45951.205462500002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45951.205462500002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45951.205462500002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45951.205462500002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45951.205462500002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45951.205462500002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45951.205462500002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45951.205462500002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45951.205462500002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45951.205462500002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45951.205462500002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45951.205462500002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45951.205462500002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45951.205462500002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45951.205462500002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45951.205462500002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45951.205462500002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45951.205462500002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45951.205462500002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45951.205462500002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45951.205462500002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45951.205462500002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45951.205462500002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45951.205462500002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45951.205462500002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45951.205462500002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45951.205462500002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45951.205462500002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45951.205462500002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45951.205462500002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45951.205462500002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45951.205462500002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45951.205462500002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45951.205462500002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45951.205462500002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45951.205462500002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45951.205462500002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45951.205462500002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45951.205462500002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45951.205462500002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45951.205462500002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45951.205462500002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45951.205462500002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45951.205462500002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45951.205462500002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45951.205462500002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45951.205462500002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45951.205462500002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45951.205462500002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45951.205462500002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45951.205462500002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45951.205462500002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45951.205462500002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45951.205462500002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45951.205462500002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45951.205462500002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45951.205462500002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45951.205462500002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45951.205462500002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45951.205462500002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45951.205462500002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45951.205462500002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45951.205462500002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45951.205462500002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45951.205462500002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45951.205462500002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45951.205462500002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45951.205462500002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45951.205462500002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45951.205462500002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45951.205462500002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45951.205462500002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45951.205462500002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45951.205462500002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45951.205462500002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45951.205462500002</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247.72474490740569</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0.14135370370786404</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45951.205462500002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45951.205462500002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45951.205462500002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45951.205462500002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45951.205462500002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45951.205462500002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45951.205462500002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45951.205462500002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45951.205462500002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45951.205462500002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45951.205462500002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45951.205462500002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45951.205462500002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45951.205462500002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45951.205462500002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45951.205462500002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45951.205462500002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45951.205462500002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45951.205462500002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45951.205462500002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45951.205462500002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45951.205462500002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45951.205462500002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45951.205462500002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45951.205462500002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45951.205462500002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45951.205462500002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45951.205462500002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45951.205462500002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45951.205462500002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45951.205462500002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45951.205462500002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45951.205462500002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45951.205462500002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45951.205462500002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45951.205462500002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45951.205462500002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45951.205462500002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45951.205462500002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45951.205462500002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45951.205462500002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45951.205462500002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45951.205462500002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45951.205462500002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45951.205462500002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45951.205462500002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45951.205462500002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45951.205462500002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45951.205462500002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45951.205462500002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45951.205462500002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45951.205462500002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45951.205462500002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45951.205462500002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45951.205462500002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45951.205462500002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45951.205462500002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45951.205462500002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45951.205462500002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45951.205462500002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45951.205462500002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45951.205462500002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45951.205462500002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45951.205462500002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45951.205462500002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45951.205462500002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45951.205462500002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45951.205462500002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45951.205462500002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45951.205462500002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45951.205462500002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45951.205462500002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45951.205462500002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45951.205462500002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45951.205462500002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45951.205462500002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45951.205462500002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45951.205462500002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45951.205462500002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45951.205462500002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45951.205462500002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45951.205462500002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45951.205462500002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45951.205462500002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45951.205462500002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45951.205462500002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45951.205462500002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45951.205462500002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45951.205462500002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45951.205462500002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45951.205462500002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45951.205462500002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45951.205462500002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45951.205462500002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45951.205462500002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45951.205462500002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45951.205462500002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45951.205462500002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45951.205462500002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45951.205462500002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45951.205462500002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45951.205462500002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45951.205462500002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45951.205462500002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45951.205462500002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45951.205462500002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45951.205462500002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45951.205462500002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45951.205462500002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45951.205462500002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45951.205462500002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45951.205462500002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45951.205462500002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45951.205462500002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45951.205462500002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45951.205462500002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45951.205462500002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45951.205462500002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45951.205462500002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45951.205462500002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45951.205462500002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45951.205462500002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45951.205462500002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45951.205462500002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45951.205462500002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45951.205462500002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45951.205462500002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45951.205462500002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45951.205462500002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45951.205462500002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45951.205462500002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45951.205462500002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45951.205462500002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45951.205462500002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45951.205462500002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45951.205462500002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45951.205462500002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45951.205462500002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45951.205462500002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45951.205462500002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45951.205462500002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45951.205462500002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45951.205462500002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45951.205462500002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45951.205462500002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45951.205462500002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45951.205462500002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45951.205462500002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45951.205462500002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45951.205462500002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45951.205462500002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45951.205462500002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45951.205462500002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45951.205462500002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45951.205462500002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45951.205462500002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45951.205462500002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45951.205462500002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45951.205462500002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45951.205462500002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45951.205462500002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45951.205462500002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45951.205462500002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45951.205462500002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45951.205462500002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45951.205462500002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45951.205462500002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45951.205462500002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45951.205462500002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45951.205462500002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45951.205462500002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45951.205462500002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45951.205462500002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45951.205462500002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45951.205462500002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45951.205462500002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45951.205462500002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45951.205462500002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45951.205462500002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45951.205462500002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45951.205462500002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45951.205462500002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45951.205462500002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45951.205462500002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45951.205462500002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45951.205462500002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45951.205462500002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45951.205462500002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45951.205462500002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45951.205462500002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45951.205462500002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45951.205462500002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45951.205462500002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45951.205462500002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45951.205462500002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45951.205462500002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45951.205462500002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45951.205462500002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45951.205462500002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45951.205462500002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45951.205462500002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45951.205462500002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45951.205462500002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45951.205462500002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45951.205462500002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45951.205462500002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45951.205462500002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45951.205462500002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45951.205462500002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45951.205462500002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45951.205462500002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45951.205462500002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45951.205462500002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45951.205462500002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45951.205462500002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45951.205462500002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45951.205462500002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45951.205462500002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45951.205462500002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45951.205462500002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45951.205462500002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45951.205462500002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45951.205462500002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45951.205462500002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45951.205462500002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45951.205462500002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45951.205462500002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45951.205462500002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45951.205462500002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45951.205462500002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45951.205462500002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45951.205462500002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45951.205462500002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45951.205462500002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45951.205462500002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45951.205462500002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45951.205462500002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45951.205462500002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45951.205462500002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45951.205462500002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45951.205462500002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45951.205462500002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45951.205462500002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45951.205462500002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45951.205462500002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45951.205462500002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45951.205462500002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45951.205462500002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45951.205462500002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45951.205462500002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45951.205462500002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45951.205462500002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45951.205462500002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45951.205462500002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45951.205462500002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45951.205462500002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45951.205462500002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45951.205462500002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45951.205462500002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45951.205462500002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45951.205462500002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45951.205462500002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45951.205462500002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45951.205462500002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45951.205462500002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45951.205462500002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45951.205462500002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45951.205462500002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45951.205462500002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45951.205462500002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45951.205462500002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45951.205462500002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45951.205462500002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45951.205462500002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45951.205462500002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45951.205462500002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45951.205462500002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45951.205462500002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45951.205462500002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45951.205462500002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45951.205462500002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45951.205462500002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45951.205462500002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45951.205462500002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45951.205462500002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45951.205462500002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45951.205462500002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45951.205462500002</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45951.205462500002</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3" sqref="A13"/>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59.373402314813575</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25.016585185185249</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6.4338884259268525</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2.5443513888894813</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9.1342129628174007E-2</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45951.205462500002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45951.205462500002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45951.205462500002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45951.205462500002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45951.205462500002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45951.205462500002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45951.205462500002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45951.205462500002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45951.205462500002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45951.205462500002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45951.205462500002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45951.205462500002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45951.205462500002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45951.205462500002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45951.205462500002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45951.205462500002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45951.205462500002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45951.205462500002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45951.205462500002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45951.205462500002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45951.205462500002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45951.205462500002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45951.205462500002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45951.205462500002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45951.205462500002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45951.205462500002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45951.205462500002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45951.205462500002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45951.205462500002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45951.205462500002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45951.205462500002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45951.205462500002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45951.205462500002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45951.205462500002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45951.205462500002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45951.205462500002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45951.205462500002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45951.205462500002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45951.205462500002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45951.205462500002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45951.205462500002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45951.205462500002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45951.205462500002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45951.205462500002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45951.205462500002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45951.205462500002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45951.205462500002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45951.205462500002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45951.205462500002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45951.205462500002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45951.205462500002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45951.205462500002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45951.205462500002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45951.205462500002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45951.205462500002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45951.205462500002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45951.205462500002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45951.205462500002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45951.205462500002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45951.205462500002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45951.205462500002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45951.205462500002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45951.205462500002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45951.205462500002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45951.205462500002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45951.205462500002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45951.205462500002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45951.205462500002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45951.205462500002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45951.205462500002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45951.205462500002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45951.205462500002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45951.205462500002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45951.205462500002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45951.205462500002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45951.205462500002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45951.205462500002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45951.205462500002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45951.205462500002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45951.205462500002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45951.205462500002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45951.205462500002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45951.205462500002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45951.205462500002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45951.205462500002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45951.205462500002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45951.205462500002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45951.205462500002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45951.205462500002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45951.205462500002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45951.205462500002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45951.205462500002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45951.205462500002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45951.205462500002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45951.205462500002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45951.205462500002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45951.205462500002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45951.205462500002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45951.205462500002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45951.205462500002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45951.205462500002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45951.205462500002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45951.205462500002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45951.205462500002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45951.205462500002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45951.205462500002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45951.205462500002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45951.205462500002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45951.205462500002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45951.205462500002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45951.205462500002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45951.205462500002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45951.205462500002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45951.205462500002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45951.205462500002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45951.205462500002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45951.205462500002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45951.205462500002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45951.205462500002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45951.205462500002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45951.205462500002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45951.205462500002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45951.205462500002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45951.205462500002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45951.205462500002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45951.205462500002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45951.205462500002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45951.205462500002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45951.205462500002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45951.205462500002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45951.205462500002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45951.205462500002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45951.205462500002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45951.205462500002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45951.205462500002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45951.205462500002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45951.205462500002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45951.205462500002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45951.205462500002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45951.205462500002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45951.205462500002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45951.205462500002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45951.205462500002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45951.205462500002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45951.205462500002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45951.205462500002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45951.205462500002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45951.205462500002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45951.205462500002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45951.205462500002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45951.205462500002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45951.205462500002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45951.205462500002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45951.205462500002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45951.205462500002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45951.205462500002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45951.205462500002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45951.205462500002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45951.205462500002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45951.205462500002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45951.205462500002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45951.205462500002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45951.205462500002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45951.205462500002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45951.205462500002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45951.205462500002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45951.205462500002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45951.205462500002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45951.205462500002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45951.205462500002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45951.205462500002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45951.205462500002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45951.205462500002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45951.205462500002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45951.205462500002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45951.205462500002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45951.205462500002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45951.205462500002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45951.205462500002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45951.205462500002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45951.205462500002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45951.205462500002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45951.205462500002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45951.205462500002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45951.205462500002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45951.205462500002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45951.205462500002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45951.205462500002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45951.205462500002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45951.205462500002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45951.205462500002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45951.205462500002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45951.205462500002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45951.205462500002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45951.205462500002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45951.205462500002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45951.205462500002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45951.205462500002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45951.205462500002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45951.205462500002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45951.205462500002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45951.205462500002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45951.205462500002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45951.205462500002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45951.205462500002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45951.205462500002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45951.205462500002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45951.205462500002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45951.205462500002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45951.205462500002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45951.205462500002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45951.205462500002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45951.205462500002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45951.205462500002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45951.205462500002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45951.205462500002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45951.205462500002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45951.205462500002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45951.205462500002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45951.205462500002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45951.205462500002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45951.205462500002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45951.205462500002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45951.205462500002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45951.205462500002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45951.205462500002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45951.205462500002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45951.205462500002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45951.205462500002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45951.205462500002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45951.205462500002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45951.205462500002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45951.205462500002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45951.205462500002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45951.205462500002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45951.205462500002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45951.205462500002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45951.205462500002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45951.205462500002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45951.205462500002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45951.205462500002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45951.205462500002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45951.205462500002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45951.205462500002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45951.205462500002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45951.205462500002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45951.205462500002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45951.205462500002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45951.205462500002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45951.205462500002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45951.205462500002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45951.205462500002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45951.205462500002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45951.205462500002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45951.205462500002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45951.205462500002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45951.205462500002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45951.205462500002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45951.205462500002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45951.205462500002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45951.205462500002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45951.205462500002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45951.205462500002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45951.205462500002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45951.205462500002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45951.205462500002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45951.205462500002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45951.205462500002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45951.205462500002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45951.205462500002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45951.205462500002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45951.205462500002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45951.205462500002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45951.205462500002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45951.205462500002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45951.205462500002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45951.205462500002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45951.205462500002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45951.205462500002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45951.205462500002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45951.205462500002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45951.205462500002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45951.205462500002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45951.205462500002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45951.205462500002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45951.205462500002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45951.205462500002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45951.205462500002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45951.205462500002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45951.205462500002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45951.205462500002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45951.205462500002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45951.205462500002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45951.205462500002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45951.205462500002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45951.205462500002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45951.205462500002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45951.205462500002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45951.205462500002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45951.205462500002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45951.205462500002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45951.205462500002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45951.205462500002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45951.205462500002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45951.205462500002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45951.205462500002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45951.205462500002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45951.205462500002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45951.205462500002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45951.205462500002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45951.205462500002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45951.205462500002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45951.205462500002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45951.205462500002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45951.205462500002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45951.205462500002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45951.205462500002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45951.205462500002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45951.205462500002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45951.205462500002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45951.205462500002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45951.205462500002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45951.205462500002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45951.205462500002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45951.205462500002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45951.205462500002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45951.205462500002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45951.205462500002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45951.205462500002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45951.205462500002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45951.205462500002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45951.205462500002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45951.205462500002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45951.205462500002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45951.205462500002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45951.205462500002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45951.205462500002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45951.205462500002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45951.205462500002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45951.205462500002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45951.205462500002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45951.205462500002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45951.205462500002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45951.205462500002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45951.205462500002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45951.205462500002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45951.205462500002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45951.205462500002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45951.205462500002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45951.205462500002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45951.205462500002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45951.205462500002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45951.205462500002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45951.205462500002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45951.205462500002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45951.205462500002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45951.205462500002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45951.205462500002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45951.205462500002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45951.205462500002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45951.205462500002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45951.205462500002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45951.205462500002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45951.205462500002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45951.205462500002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45951.205462500002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45951.205462500002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45951.205462500002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45951.205462500002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45951.205462500002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45951.205462500002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45951.205462500002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45951.205462500002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45951.205462500002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45951.205462500002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45951.205462500002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45951.205462500002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45951.205462500002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45951.205462500002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45951.205462500002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45951.205462500002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45951.205462500002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45951.205462500002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45951.205462500002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45951.205462500002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45951.205462500002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45951.205462500002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45951.205462500002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45951.205462500002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45951.205462500002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45951.205462500002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45951.205462500002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45951.205462500002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45951.205462500002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45951.205462500002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45951.205462500002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45951.205462500002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45951.205462500002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45951.205462500002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45951.205462500002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45951.205462500002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45951.205462500002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45951.205462500002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45951.205462500002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45951.205462500002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45951.205462500002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45951.205462500002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45951.205462500002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45951.205462500002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45951.205462500002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45951.205462500002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45951.205462500002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45951.205462500002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45951.205462500002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45951.205462500002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45951.205462500002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45951.205462500002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45951.205462500002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45951.205462500002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45951.205462500002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45951.205462500002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45951.205462500002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45951.205462500002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45951.205462500002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45951.205462500002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45951.205462500002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45951.205462500002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45951.205462500002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45951.205462500002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45951.205462500002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45951.205462500002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45951.205462500002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45951.205462500002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45951.205462500002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45951.205462500002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45951.205462500002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45951.205462500002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45951.205462500002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45951.205462500002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45951.205462500002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45951.205462500002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45951.205462500002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45951.205462500002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45951.205462500002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45951.205462500002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45951.205462500002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45951.205462500002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45951.205462500002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45951.205462500002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45951.205462500002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45951.205462500002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45951.205462500002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45951.205462500002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45951.205462500002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45951.205462500002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45951.205462500002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45951.205462500002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45951.205462500002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45951.205462500002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45951.205462500002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45951.205462500002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45951.205462500002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45951.205462500002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45951.205462500002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45951.205462500002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45951.205462500002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45951.205462500002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45951.205462500002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45951.205462500002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45951.205462500002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45951.205462500002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45951.205462500002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45951.205462500002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45951.205462500002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45951.205462500002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45951.205462500002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45951.205462500002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45951.205462500002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45951.205462500002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45951.205462500002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45951.205462500002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45951.205462500002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45951.205462500002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45951.205462500002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45951.205462500002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45951.205462500002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45951.205462500002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45951.205462500002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45951.205462500002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45951.205462500002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45951.205462500002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45951.205462500002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45951.205462500002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45951.205462500002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45951.205462500002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45951.205462500002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45951.205462500002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45951.205462500002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45951.205462500002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45951.205462500002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45951.205462500002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45951.205462500002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45951.205462500002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45951.205462500002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45951.205462500002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45951.205462500002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45951.205462500002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45951.205462500002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45951.205462500002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45951.205462500002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45951.205462500002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45951.205462500002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45951.205462500002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45951.205462500002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45951.205462500002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45951.205462500002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45951.205462500002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45951.205462500002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45951.205462500002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45951.205462500002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45951.205462500002</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tabSelected="1" workbookViewId="0">
      <selection activeCell="H5" sqref="H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33748</v>
      </c>
      <c r="E2" s="108" t="s">
        <v>38998</v>
      </c>
      <c r="F2" s="109"/>
      <c r="G2" s="78">
        <f ca="1">IFERROR(NOW()-F2,"-")</f>
        <v>45951.205462500002</v>
      </c>
      <c r="H2" s="109">
        <v>45951.132870370369</v>
      </c>
      <c r="I2" s="105" t="str">
        <f>IFERROR(VLOOKUP(D2,DB!A:F,6,0),"")</f>
        <v>SCECO</v>
      </c>
      <c r="J2" s="104" t="str">
        <f>IFERROR(VLOOKUP(D2,DB!A:G,7,0),"")</f>
        <v>Vandalized</v>
      </c>
      <c r="K2" s="110" t="s">
        <v>39105</v>
      </c>
      <c r="L2" s="111" t="str">
        <f>IFERROR(VLOOKUP(D2,DB!A:I,9,0),"")</f>
        <v>Latis</v>
      </c>
    </row>
    <row r="3" spans="1:16383" ht="31.5" customHeight="1">
      <c r="A3" s="106" t="s">
        <v>39106</v>
      </c>
      <c r="B3" s="105" t="str">
        <f>IFERROR(VLOOKUP(D3,DB!A:K,11,0),"")</f>
        <v>R6</v>
      </c>
      <c r="C3" s="107">
        <v>1</v>
      </c>
      <c r="D3" s="105" t="s">
        <v>34877</v>
      </c>
      <c r="E3" s="108" t="s">
        <v>38998</v>
      </c>
      <c r="F3" s="109">
        <v>45951.177291666667</v>
      </c>
      <c r="G3" s="78">
        <f ca="1">IFERROR(NOW()-F3,"-")</f>
        <v>2.8170833335025236E-2</v>
      </c>
      <c r="H3" s="109">
        <v>45951.177222222221</v>
      </c>
      <c r="I3" s="105" t="str">
        <f>IFERROR(VLOOKUP(D3,DB!A:F,6,0),"")</f>
        <v>Generator-SG</v>
      </c>
      <c r="J3" s="104" t="str">
        <f>IFERROR(VLOOKUP(D3,DB!A:G,7,0),"")</f>
        <v>Vandalized</v>
      </c>
      <c r="K3" s="110" t="s">
        <v>39107</v>
      </c>
      <c r="L3" s="111" t="str">
        <f>IFERROR(VLOOKUP(D3,DB!A:I,9,0),"")</f>
        <v>Latis</v>
      </c>
    </row>
    <row r="4" spans="1:16383" ht="31.5" customHeight="1">
      <c r="A4" s="106"/>
      <c r="B4" s="105" t="str">
        <f>IFERROR(VLOOKUP(D4,DB!A:K,11,0),"")</f>
        <v/>
      </c>
      <c r="C4" s="107"/>
      <c r="D4" s="105"/>
      <c r="E4" s="108"/>
      <c r="F4" s="109"/>
      <c r="G4" s="78">
        <f ca="1">IFERROR(NOW()-F4,"-")</f>
        <v>45951.205462500002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45951.205462500002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45951.205462500002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45951.205462500002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45951.205462500002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45951.205462500002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45951.205462500002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45951.205462500002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45951.205462500002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45951.205462500002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45951.205462500002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45951.205462500002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45951.205462500002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45951.205462500002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45951.205462500002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45951.205462500002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45951.205462500002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45951.205462500002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45951.205462500002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45951.205462500002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45951.205462500002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45951.205462500002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45951.205462500002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45951.205462500002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45951.205462500002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45951.205462500002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45951.205462500002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45951.205462500002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45951.205462500002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45951.205462500002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45951.205462500002</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2025-10-21T01:57:14Z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