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18" documentId="13_ncr:1_{F6CB121F-512D-4AA6-A0C1-0FB36C537598}" xr6:coauthVersionLast="47" xr6:coauthVersionMax="47" xr10:uidLastSave="{0D7900ED-D52F-40DD-B17D-0A7594F5B123}"/>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G2" i="3"/>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7" i="1"/>
  <c r="B8" i="1"/>
  <c r="G2" i="1"/>
  <c r="I2" i="1"/>
  <c r="J2" i="1"/>
  <c r="L2" i="1"/>
  <c r="I3" i="1"/>
  <c r="I4" i="1"/>
  <c r="I5"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G7" i="1"/>
  <c r="L7" i="1"/>
  <c r="G8" i="1"/>
  <c r="L8" i="1"/>
</calcChain>
</file>

<file path=xl/sharedStrings.xml><?xml version="1.0" encoding="utf-8"?>
<sst xmlns="http://schemas.openxmlformats.org/spreadsheetml/2006/main" count="178592" uniqueCount="39078">
  <si>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</si>
  <si>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</si>
  <si>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</si>
  <si>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</si>
  <si>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</si>
  <si>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</si>
  <si>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</si>
  <si>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</si>
  <si>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</si>
  <si>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</si>
  <si>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</si>
  <si>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</si>
  <si>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</si>
  <si>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</si>
  <si>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</si>
  <si>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</si>
  <si>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</si>
  <si>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</si>
  <si>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</si>
  <si>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</si>
  <si>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</si>
  <si>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</si>
  <si>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</si>
  <si>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</si>
  <si>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</si>
  <si>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</si>
  <si>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</si>
  <si>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</si>
  <si>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</si>
  <si>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</si>
  <si>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</si>
  <si>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</si>
  <si>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</si>
  <si>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</si>
  <si>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</si>
  <si>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</si>
  <si>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</si>
  <si>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</si>
  <si>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</si>
  <si>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</si>
  <si>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</si>
  <si>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</si>
  <si>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</si>
  <si>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</si>
  <si>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</si>
  <si>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</si>
  <si>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</si>
  <si>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</si>
  <si>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</si>
  <si>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</si>
  <si>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</si>
  <si>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</si>
  <si>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</si>
  <si>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</si>
  <si>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</si>
  <si>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</si>
  <si>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</si>
  <si>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</si>
  <si>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</si>
  <si>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</si>
  <si>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</si>
  <si>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</si>
  <si>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</si>
  <si>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</si>
  <si>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</si>
  <si>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</si>
  <si>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</si>
  <si>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</si>
  <si>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</si>
  <si>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</si>
  <si>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</si>
  <si>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</si>
  <si>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</si>
  <si>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</si>
  <si>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</si>
  <si>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</si>
  <si>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</si>
  <si>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</si>
  <si>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</si>
  <si>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</si>
  <si>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</si>
  <si>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</si>
  <si>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</si>
  <si>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</si>
  <si>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</si>
  <si>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</si>
  <si>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</si>
  <si>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</si>
  <si>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</si>
  <si>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</si>
  <si>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</si>
  <si>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</si>
  <si>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</si>
  <si>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</si>
  <si>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</si>
  <si>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</si>
  <si>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</si>
  <si>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</si>
  <si>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</si>
  <si>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</si>
  <si>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</si>
  <si>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</si>
  <si>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</si>
  <si>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</si>
  <si>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</si>
  <si>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</si>
  <si>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</si>
  <si>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</si>
  <si>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</si>
  <si>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</si>
  <si>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</si>
  <si>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</si>
  <si>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</si>
  <si>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</si>
  <si>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</si>
  <si>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</si>
  <si>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</si>
  <si>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</si>
  <si>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</si>
  <si>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</si>
  <si>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</si>
  <si>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</si>
  <si>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</si>
  <si>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</si>
  <si>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</si>
  <si>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</si>
  <si>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</si>
  <si>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</si>
  <si>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</si>
  <si>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</si>
  <si>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</si>
  <si>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</si>
  <si>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</si>
  <si>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</si>
  <si>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</si>
  <si>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</si>
  <si>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</si>
  <si>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</si>
  <si>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</si>
  <si>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</si>
  <si>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</si>
  <si>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</si>
  <si>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</si>
  <si>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</si>
  <si>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</si>
  <si>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</si>
  <si>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</si>
  <si>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</si>
  <si>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</si>
  <si>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</si>
  <si>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</si>
  <si>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</si>
  <si>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</si>
  <si>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</si>
  <si>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</si>
  <si>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</si>
  <si>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</si>
  <si>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</si>
  <si>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</si>
  <si>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</si>
  <si>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</si>
  <si>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</si>
  <si>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</si>
  <si>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</si>
  <si>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</si>
  <si>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</si>
  <si>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</si>
  <si>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</si>
  <si>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</si>
  <si>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</si>
  <si>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</si>
  <si>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</si>
  <si>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</si>
  <si>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</si>
  <si>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</si>
  <si>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</si>
  <si>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</si>
  <si>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</si>
  <si>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</si>
  <si>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</si>
  <si>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</si>
  <si>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</si>
  <si>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</si>
  <si>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</si>
  <si>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</si>
  <si>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</si>
  <si>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</si>
  <si>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</si>
  <si>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</si>
  <si>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</si>
  <si>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</si>
  <si>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</si>
  <si>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</si>
  <si>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</si>
  <si>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</si>
  <si>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</si>
  <si>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</si>
  <si>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</si>
  <si>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</si>
  <si>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</si>
  <si>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</si>
  <si>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</si>
  <si>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</si>
  <si>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</si>
  <si>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</si>
  <si>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</si>
  <si>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</si>
  <si>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</si>
  <si>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</si>
  <si>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</si>
  <si>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</si>
  <si>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</si>
  <si>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</si>
  <si>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</si>
  <si>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</si>
  <si>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</si>
  <si>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</si>
  <si>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</si>
  <si>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</si>
  <si>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</si>
  <si>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</si>
  <si>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</si>
  <si>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</si>
  <si>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</si>
  <si>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</si>
  <si>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</si>
  <si>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</si>
  <si>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</si>
  <si>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</si>
  <si>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</si>
  <si>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</si>
  <si>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</si>
  <si>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</si>
  <si>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</si>
  <si>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</si>
  <si>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</si>
  <si>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</si>
  <si>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</si>
  <si>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</si>
  <si>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</si>
  <si>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</si>
  <si>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</si>
  <si>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</si>
  <si>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</si>
  <si>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</si>
  <si>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</si>
  <si>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</si>
  <si>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</si>
  <si>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</si>
  <si>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</si>
  <si>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</si>
  <si>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</si>
  <si>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</si>
  <si>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</si>
  <si>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</si>
  <si>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</si>
  <si>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</si>
  <si>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</si>
  <si>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</si>
  <si>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</si>
  <si>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</si>
  <si>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</si>
  <si>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</si>
  <si>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</si>
  <si>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</si>
  <si>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</si>
  <si>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</si>
  <si>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</si>
  <si>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</si>
  <si>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</si>
  <si>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</si>
  <si>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</si>
  <si>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</si>
  <si>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</si>
  <si>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</si>
  <si>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</si>
  <si>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</si>
  <si>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</si>
  <si>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</si>
  <si>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</si>
  <si>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</si>
  <si>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</si>
  <si>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</si>
  <si>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</si>
  <si>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</si>
  <si>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</si>
  <si>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</si>
  <si>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</si>
  <si>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</si>
  <si>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</si>
  <si>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</si>
  <si>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</si>
  <si>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</si>
  <si>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</si>
  <si>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</si>
  <si>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</si>
  <si>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</si>
  <si>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</si>
  <si>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</si>
  <si>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</si>
  <si>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</si>
  <si>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</si>
  <si>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</si>
  <si>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</si>
  <si>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</si>
  <si>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</si>
  <si>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</si>
  <si>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</si>
  <si>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</si>
  <si>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</si>
  <si>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</si>
  <si>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</si>
  <si>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</si>
  <si>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</si>
  <si>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</si>
  <si>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</si>
  <si>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</si>
  <si>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</si>
  <si>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</si>
  <si>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</si>
  <si>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</si>
  <si>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</si>
  <si>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</si>
  <si>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</si>
  <si>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</si>
  <si>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</si>
  <si>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</si>
  <si>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</si>
  <si>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</si>
  <si>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</si>
  <si>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</si>
  <si>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</si>
  <si>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</si>
  <si>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</si>
  <si>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</si>
  <si>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</si>
  <si>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</si>
  <si>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</si>
  <si>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</si>
  <si>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</si>
  <si>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</si>
  <si>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</si>
  <si>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</si>
  <si>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</si>
  <si>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</si>
  <si>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</si>
  <si>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</si>
  <si>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</si>
  <si>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</si>
  <si>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</si>
  <si>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</si>
  <si>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</si>
  <si>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</si>
  <si>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</si>
  <si>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</si>
  <si>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</si>
  <si>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</si>
  <si>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</si>
  <si>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</si>
  <si>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</si>
  <si>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</si>
  <si>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</si>
  <si>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</si>
  <si>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</si>
  <si>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</si>
  <si>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</si>
  <si>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</si>
  <si>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</si>
  <si>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</si>
  <si>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</si>
  <si>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</si>
  <si>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</si>
  <si>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</si>
  <si>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</si>
  <si>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</si>
  <si>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</si>
  <si>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</si>
  <si>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</si>
  <si>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</si>
  <si>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</si>
  <si>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</si>
  <si>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</si>
  <si>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</si>
  <si>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</si>
  <si>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</si>
  <si>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</si>
  <si>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</si>
  <si>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</si>
  <si>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</si>
  <si>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</si>
  <si>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</si>
  <si>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</si>
  <si>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</si>
  <si>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</si>
  <si>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</si>
  <si>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</si>
  <si>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</si>
  <si>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</si>
  <si>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</si>
  <si>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</si>
  <si>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</si>
  <si>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</si>
  <si>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</si>
  <si>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</si>
  <si>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</si>
  <si>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</si>
  <si>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</si>
  <si>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</si>
  <si>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</si>
  <si>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</si>
  <si>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</si>
  <si>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</si>
  <si>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</si>
  <si>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</si>
  <si>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</si>
  <si>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</si>
  <si>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</si>
  <si>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</si>
  <si>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</si>
  <si>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</si>
  <si>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</si>
  <si>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</si>
  <si>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</si>
  <si>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</si>
  <si>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</si>
  <si>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</si>
  <si>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</si>
  <si>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</si>
  <si>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</si>
  <si>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</si>
  <si>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</si>
  <si>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</si>
  <si>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</si>
  <si>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</si>
  <si>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</si>
  <si>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</si>
  <si>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</si>
  <si>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</si>
  <si>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</si>
  <si>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</si>
  <si>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</si>
  <si>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</si>
  <si>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</si>
  <si>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</si>
  <si>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</si>
  <si>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</si>
  <si>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</si>
  <si>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</si>
  <si>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</si>
  <si>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</si>
  <si>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</si>
  <si>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</si>
  <si>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</si>
  <si>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</si>
  <si>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</si>
  <si>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</si>
  <si>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</si>
  <si>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</si>
  <si>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</si>
  <si>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</si>
  <si>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</si>
  <si>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</si>
  <si>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</si>
  <si>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</si>
  <si>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</si>
  <si>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</si>
  <si>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</si>
  <si>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</si>
  <si>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</si>
  <si>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</si>
  <si>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</si>
  <si>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</si>
  <si>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</si>
  <si>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</si>
  <si>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</si>
  <si>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</si>
  <si>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</si>
  <si>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</si>
  <si>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</si>
  <si>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</si>
  <si>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</si>
  <si>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</si>
  <si>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</si>
  <si>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</si>
  <si>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</si>
  <si>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</si>
  <si>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</si>
  <si>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</si>
  <si>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</si>
  <si>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</si>
  <si>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</si>
  <si>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</si>
  <si>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</si>
  <si>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</si>
  <si>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</si>
  <si>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</si>
  <si>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</si>
  <si>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</si>
  <si>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</si>
  <si>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</si>
  <si>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</si>
  <si>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</si>
  <si>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</si>
  <si>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</si>
  <si>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</si>
  <si>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</si>
  <si>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</si>
  <si>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</si>
  <si>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</si>
  <si>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</si>
  <si>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</si>
  <si>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</si>
  <si>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</si>
  <si>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</si>
  <si>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</si>
  <si>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</si>
  <si>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</si>
  <si>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</si>
  <si>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</si>
  <si>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</si>
  <si>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</si>
  <si>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</si>
  <si>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</si>
  <si>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</si>
  <si>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</si>
  <si>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</si>
  <si>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</si>
  <si>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</si>
  <si>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</si>
  <si>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</si>
  <si>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</si>
  <si>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</si>
  <si>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</si>
  <si>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</si>
  <si>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</si>
  <si>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</si>
  <si>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</si>
  <si>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</si>
  <si>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</si>
  <si>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</si>
  <si>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</si>
  <si>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</si>
  <si>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</si>
  <si>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</si>
  <si>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</si>
  <si>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</si>
  <si>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</si>
  <si>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</si>
  <si>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</si>
  <si>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</si>
  <si>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</si>
  <si>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</si>
  <si>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</si>
  <si>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</si>
  <si>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</si>
  <si>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</si>
  <si>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</si>
  <si>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</si>
  <si>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</si>
  <si>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</si>
  <si>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</si>
  <si>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</si>
  <si>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</si>
  <si>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</si>
  <si>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</si>
  <si>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</si>
  <si>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</si>
  <si>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</si>
  <si>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</si>
  <si>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</si>
  <si>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</si>
  <si>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</si>
  <si>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</si>
  <si>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</si>
  <si>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</si>
  <si>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</si>
  <si>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</si>
  <si>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</si>
  <si>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</si>
  <si>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</si>
  <si>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</si>
  <si>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</si>
  <si>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</si>
  <si>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</si>
  <si>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</si>
  <si>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</si>
  <si>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</si>
  <si>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</si>
  <si>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</si>
  <si>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</si>
  <si>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</si>
  <si>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</si>
  <si>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</si>
  <si>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</si>
  <si>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</si>
  <si>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</si>
  <si>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</si>
  <si>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</si>
  <si>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</si>
  <si>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</si>
  <si>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</si>
  <si>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</si>
  <si>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</si>
  <si>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</si>
  <si>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</si>
  <si>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</si>
  <si>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</si>
  <si>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</si>
  <si>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</si>
  <si>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</si>
  <si>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</si>
  <si>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</si>
  <si>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</si>
  <si>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</si>
  <si>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</si>
  <si>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</si>
  <si>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</si>
  <si>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</si>
  <si>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</si>
  <si>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</si>
  <si>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</si>
  <si>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</si>
  <si>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</si>
  <si>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</si>
  <si>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</si>
  <si>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</si>
  <si>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</si>
  <si>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</si>
  <si>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</si>
  <si>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</si>
  <si>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</si>
  <si>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</si>
  <si>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</si>
  <si>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</si>
  <si>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</si>
  <si>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</si>
  <si>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</si>
  <si>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</si>
  <si>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</si>
  <si>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</si>
  <si>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</si>
  <si>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</si>
  <si>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</si>
  <si>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</si>
  <si>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</si>
  <si>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</si>
  <si>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</si>
  <si>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</si>
  <si>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</si>
  <si>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</si>
  <si>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</si>
  <si>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</si>
  <si>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</si>
  <si>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</si>
  <si>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</si>
  <si>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</si>
  <si>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</si>
  <si>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</si>
  <si>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</si>
  <si>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</si>
  <si>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</si>
  <si>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</si>
  <si>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</si>
  <si>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</si>
  <si>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</si>
  <si>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</si>
  <si>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</si>
  <si>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</si>
  <si>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</si>
  <si>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</si>
  <si>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</si>
  <si>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</si>
  <si>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</si>
  <si>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</si>
  <si>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</si>
  <si>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</si>
  <si>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</si>
  <si>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</si>
  <si>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</si>
  <si>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</si>
  <si>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</si>
  <si>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</si>
  <si>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</si>
  <si>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</si>
  <si>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</si>
  <si>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</si>
  <si>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</si>
  <si>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</si>
  <si>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</si>
  <si>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</si>
  <si>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</si>
  <si>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</si>
  <si>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</si>
  <si>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</si>
  <si>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</si>
  <si>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</si>
  <si>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</si>
  <si>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</si>
  <si>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</si>
  <si>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</si>
  <si>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</si>
  <si>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</si>
  <si>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</si>
  <si>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</si>
  <si>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</si>
  <si>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</si>
  <si>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</si>
  <si>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</si>
  <si>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</si>
  <si>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</si>
  <si>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</si>
  <si>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</si>
  <si>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</si>
  <si>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</si>
  <si>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</si>
  <si>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</si>
  <si>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</si>
  <si>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</si>
  <si>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</si>
  <si>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</si>
  <si>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</si>
  <si>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</si>
  <si>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</si>
  <si>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</si>
  <si>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</si>
  <si>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</si>
  <si>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</si>
  <si>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</si>
  <si>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</si>
  <si>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</si>
  <si>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</si>
  <si>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</si>
  <si>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</si>
  <si>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</si>
  <si>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</si>
  <si>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</si>
  <si>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</si>
  <si>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</si>
  <si>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</si>
  <si>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</si>
  <si>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</si>
  <si>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</si>
  <si>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</si>
  <si>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</si>
  <si>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</si>
  <si>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</si>
  <si>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</si>
  <si>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</si>
  <si>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</si>
  <si>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</si>
  <si>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</si>
  <si>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</si>
  <si>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</si>
  <si>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</si>
  <si>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</si>
  <si>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</si>
  <si>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</si>
  <si>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</si>
  <si>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</si>
  <si>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</si>
  <si>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</si>
  <si>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</si>
  <si>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</si>
  <si>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</si>
  <si>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</si>
  <si>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</si>
  <si>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</si>
  <si>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</si>
  <si>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</si>
  <si>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</si>
  <si>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</si>
  <si>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</si>
  <si>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</si>
  <si>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</si>
  <si>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</si>
  <si>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</si>
  <si>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</si>
  <si>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</si>
  <si>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</si>
  <si>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</si>
  <si>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</si>
  <si>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</si>
  <si>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</si>
  <si>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</si>
  <si>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</si>
  <si>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</si>
  <si>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</si>
  <si>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</si>
  <si>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</si>
  <si>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</si>
  <si>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</si>
  <si>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</si>
  <si>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</si>
  <si>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</si>
  <si>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</si>
  <si>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</si>
  <si>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</si>
  <si>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</si>
  <si>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</si>
  <si>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</si>
  <si>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</si>
  <si>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</si>
  <si>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</si>
  <si>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</si>
  <si>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</si>
  <si>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</si>
  <si>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</si>
  <si>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</si>
  <si>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</si>
  <si>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</si>
  <si>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</si>
  <si>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</si>
  <si>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</si>
  <si>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</si>
  <si>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</si>
  <si>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</si>
  <si>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</si>
  <si>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</si>
  <si>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</si>
  <si>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</si>
  <si>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</si>
  <si>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</si>
  <si>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</si>
  <si>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</si>
  <si>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</si>
  <si>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</si>
  <si>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</si>
  <si>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</si>
  <si>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</si>
  <si>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</si>
  <si>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</si>
  <si>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</si>
  <si>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</si>
  <si>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</si>
  <si>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</si>
  <si>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</si>
  <si>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</si>
  <si>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</si>
  <si>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</si>
  <si>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</si>
  <si>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</si>
  <si>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</si>
  <si>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</si>
  <si>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</si>
  <si>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</si>
  <si>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</si>
  <si>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</si>
  <si>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</si>
  <si>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</si>
  <si>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</si>
  <si>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</si>
  <si>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</si>
  <si>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</si>
  <si>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</si>
  <si>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</si>
  <si>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</si>
  <si>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</si>
  <si>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</si>
  <si>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</si>
  <si>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</si>
  <si>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</si>
  <si>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</si>
  <si>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</si>
  <si>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</si>
  <si>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</si>
  <si>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</si>
  <si>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</si>
  <si>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</si>
  <si>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</si>
  <si>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</si>
  <si>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</si>
  <si>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</si>
  <si>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</si>
  <si>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</si>
  <si>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</si>
  <si>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</si>
  <si>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</si>
  <si>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</si>
  <si>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</si>
  <si>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</si>
  <si>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</si>
  <si>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</si>
  <si>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</si>
  <si>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</si>
  <si>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</si>
  <si>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</si>
  <si>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</si>
  <si>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</si>
  <si>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</si>
  <si>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</si>
  <si>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</si>
  <si>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</si>
  <si>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</si>
  <si>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</si>
  <si>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</si>
  <si>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</si>
  <si>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</si>
  <si>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</si>
  <si>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</si>
  <si>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</si>
  <si>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</si>
  <si>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</si>
  <si>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</si>
  <si>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</si>
  <si>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</si>
  <si>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</si>
  <si>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</si>
  <si>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</si>
  <si>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</si>
  <si>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</si>
  <si>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</si>
  <si>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</si>
  <si>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</si>
  <si>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</si>
  <si>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</si>
  <si>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</si>
  <si>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</si>
  <si>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</si>
  <si>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</si>
  <si>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</si>
  <si>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</si>
  <si>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</si>
  <si>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</si>
  <si>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</si>
  <si>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</si>
  <si>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</si>
  <si>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</si>
  <si>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</si>
  <si>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</si>
  <si>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</si>
  <si>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</si>
  <si>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</si>
  <si>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</si>
  <si>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</si>
  <si>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</si>
  <si>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</si>
  <si>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</si>
  <si>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</si>
  <si>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</si>
  <si>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</si>
  <si>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</si>
  <si>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</si>
  <si>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</si>
  <si>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</si>
  <si>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</si>
  <si>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</si>
  <si>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</si>
  <si>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</si>
  <si>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</si>
  <si>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</si>
  <si>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</si>
  <si>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</si>
  <si>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</si>
  <si>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</si>
  <si>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</si>
  <si>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</si>
  <si>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</si>
  <si>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</si>
  <si>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</si>
  <si>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</si>
  <si>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</si>
  <si>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</si>
  <si>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</si>
  <si>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</si>
  <si>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</si>
  <si>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</si>
  <si>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</si>
  <si>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</si>
  <si>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</si>
  <si>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</si>
  <si>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</si>
  <si>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</si>
  <si>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</si>
  <si>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</si>
  <si>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</si>
  <si>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</si>
  <si>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</si>
  <si>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</si>
  <si>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</si>
  <si>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</si>
  <si>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</si>
  <si>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</si>
  <si>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</si>
  <si>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</si>
  <si>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</si>
  <si>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</si>
  <si>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</si>
  <si>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</si>
  <si>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</si>
  <si>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</si>
  <si>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</si>
  <si>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</si>
  <si>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</si>
  <si>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</si>
  <si>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</si>
  <si>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</si>
  <si>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</si>
  <si>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</si>
  <si>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</si>
  <si>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</si>
  <si>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</si>
  <si>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</si>
  <si>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</si>
  <si>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</si>
  <si>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</si>
  <si>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</si>
  <si>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</si>
  <si>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</si>
  <si>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</si>
  <si>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</si>
  <si>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</si>
  <si>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</si>
  <si>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</si>
  <si>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</si>
  <si>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</si>
  <si>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</si>
  <si>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</si>
  <si>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</si>
  <si>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</si>
  <si>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</si>
  <si>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</si>
  <si>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</si>
  <si>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</si>
  <si>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</si>
  <si>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</si>
  <si>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</si>
  <si>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</si>
  <si>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</si>
  <si>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</si>
  <si>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</si>
  <si>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</si>
  <si>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</si>
  <si>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</si>
  <si>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</si>
  <si>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</si>
  <si>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</si>
  <si>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</si>
  <si>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</si>
  <si>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</si>
  <si>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</si>
  <si>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</si>
  <si>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</si>
  <si>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</si>
  <si>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</si>
  <si>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</si>
  <si>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</si>
  <si>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</si>
  <si>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</si>
  <si>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</si>
  <si>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</si>
  <si>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</si>
  <si>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</si>
  <si>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</si>
  <si>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</si>
  <si>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</si>
  <si>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</si>
  <si>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</si>
  <si>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</si>
  <si>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</si>
  <si>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</si>
  <si>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</si>
  <si>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</si>
  <si>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</si>
  <si>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</si>
  <si>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</si>
  <si>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</si>
  <si>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</si>
  <si>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</si>
  <si>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</si>
  <si>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</si>
  <si>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</si>
  <si>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</si>
  <si>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</si>
  <si>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</si>
  <si>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</si>
  <si>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</si>
  <si>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</si>
  <si>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</si>
  <si>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</si>
  <si>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</si>
  <si>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</si>
  <si>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</si>
  <si>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</si>
  <si>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</si>
  <si>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</si>
  <si>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</si>
  <si>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</si>
  <si>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</si>
  <si>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</si>
  <si>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</si>
  <si>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</si>
  <si>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</si>
  <si>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</si>
  <si>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</si>
  <si>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</si>
  <si>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</si>
  <si>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</si>
  <si>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</si>
  <si>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</si>
  <si>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</si>
  <si>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</si>
  <si>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</si>
  <si>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</si>
  <si>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</si>
  <si>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</si>
  <si>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</si>
  <si>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</si>
  <si>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</si>
  <si>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</si>
  <si>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</si>
  <si>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</si>
  <si>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</si>
  <si>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</si>
  <si>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</si>
  <si>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</si>
  <si>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</si>
  <si>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</si>
  <si>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</si>
  <si>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</si>
  <si>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</si>
  <si>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</si>
  <si>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</si>
  <si>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</si>
  <si>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</si>
  <si>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</si>
  <si>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</si>
  <si>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</si>
  <si>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</si>
  <si>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</si>
  <si>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</si>
  <si>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</si>
  <si>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</si>
  <si>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</si>
  <si>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</si>
  <si>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</si>
  <si>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</si>
  <si>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</si>
  <si>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</si>
  <si>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</si>
  <si>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</si>
  <si>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</si>
  <si>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</si>
  <si>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</si>
  <si>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</si>
  <si>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</si>
  <si>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</si>
  <si>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</si>
  <si>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</si>
  <si>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</si>
  <si>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</si>
  <si>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</si>
  <si>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</si>
  <si>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</si>
  <si>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</si>
  <si>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</si>
  <si>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</si>
  <si>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</si>
  <si>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</si>
  <si>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</si>
  <si>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</si>
  <si>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</si>
  <si>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</si>
  <si>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</si>
  <si>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</si>
  <si>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</si>
  <si>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</si>
  <si>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</si>
  <si>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</si>
  <si>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</si>
  <si>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</si>
  <si>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</si>
  <si>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</si>
  <si>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</si>
  <si>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</si>
  <si>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</si>
  <si>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</si>
  <si>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</si>
  <si>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</si>
  <si>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</si>
  <si>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</si>
  <si>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</si>
  <si>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</si>
  <si>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</si>
  <si>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</si>
  <si>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</si>
  <si>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</si>
  <si>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</si>
  <si>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</si>
  <si>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</si>
  <si>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</si>
  <si>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</si>
  <si>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</si>
  <si>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</si>
  <si>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</si>
  <si>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</si>
  <si>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</si>
  <si>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</si>
  <si>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</si>
  <si>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</si>
  <si>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</si>
  <si>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</si>
  <si>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</si>
  <si>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</si>
  <si>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</si>
  <si>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</si>
  <si>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</si>
  <si>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</si>
  <si>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</si>
  <si>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</si>
  <si>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</si>
  <si>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</si>
  <si>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</si>
  <si>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</si>
  <si>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</si>
  <si>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</si>
  <si>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</si>
  <si>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</si>
  <si>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</si>
  <si>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</si>
  <si>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</si>
  <si>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</si>
  <si>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</si>
  <si>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</si>
  <si>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</si>
  <si>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</si>
  <si>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</si>
  <si>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</si>
  <si>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</si>
  <si>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</si>
  <si>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</si>
  <si>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</si>
  <si>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</si>
  <si>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</si>
  <si>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</si>
  <si>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</si>
  <si>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</si>
  <si>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</si>
  <si>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</si>
  <si>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</si>
  <si>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</si>
  <si>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</si>
  <si>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</si>
  <si>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</si>
  <si>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</si>
  <si>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</si>
  <si>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</si>
  <si>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</si>
  <si>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</si>
  <si>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</si>
  <si>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</si>
  <si>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</si>
  <si>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</si>
  <si>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</si>
  <si>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</si>
  <si>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</si>
  <si>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</si>
  <si>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</si>
  <si>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</si>
  <si>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</si>
  <si>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</si>
  <si>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</si>
  <si>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</si>
  <si>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</si>
  <si>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</si>
  <si>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</si>
  <si>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</si>
  <si>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</si>
  <si>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</si>
  <si>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</si>
  <si>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</si>
  <si>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</si>
  <si>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</si>
  <si>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</si>
  <si>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</si>
  <si>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</si>
  <si>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</si>
  <si>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</si>
  <si>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</si>
  <si>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</si>
  <si>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</si>
  <si>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</si>
  <si>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</si>
  <si>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</si>
  <si>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</si>
  <si>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</si>
  <si>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</si>
  <si>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</si>
  <si>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</si>
  <si>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</si>
  <si>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</si>
  <si>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</si>
  <si>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</si>
  <si>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</si>
  <si>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</si>
  <si>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</si>
  <si>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</si>
  <si>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</si>
  <si>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</si>
  <si>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</si>
  <si>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</si>
  <si>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</si>
  <si>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</si>
  <si>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</si>
  <si>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</si>
  <si>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</si>
  <si>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</si>
  <si>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</si>
  <si>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</si>
  <si>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</si>
  <si>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</si>
  <si>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</si>
  <si>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</si>
  <si>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</si>
  <si>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</si>
  <si>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</si>
  <si>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</si>
  <si>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</si>
  <si>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</si>
  <si>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</si>
  <si>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</si>
  <si>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</si>
  <si>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</si>
  <si>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</si>
  <si>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</si>
  <si>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</si>
  <si>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</si>
  <si>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</si>
  <si>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</si>
  <si>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</si>
  <si>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</si>
  <si>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</si>
  <si>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</si>
  <si>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</si>
  <si>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</si>
  <si>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</si>
  <si>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</si>
  <si>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</si>
  <si>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</si>
  <si>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</si>
  <si>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</si>
  <si>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</si>
  <si>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</si>
  <si>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</si>
  <si>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</si>
  <si>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</si>
  <si>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</si>
  <si>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</si>
  <si>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</si>
  <si>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</si>
  <si>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</si>
  <si>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</si>
  <si>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</si>
  <si>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</si>
  <si>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</si>
  <si>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</si>
  <si>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</si>
  <si>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</si>
  <si>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</si>
  <si>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</si>
  <si>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</si>
  <si>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</si>
  <si>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</si>
  <si>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</si>
  <si>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</si>
  <si>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</si>
  <si>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</si>
  <si>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</si>
  <si>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</si>
  <si>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</si>
  <si>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</si>
  <si>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</si>
  <si>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</si>
  <si>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</si>
  <si>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</si>
  <si>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</si>
  <si>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</si>
  <si>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</si>
  <si>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</si>
  <si>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</si>
  <si>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</si>
  <si>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</si>
  <si>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</si>
  <si>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</si>
  <si>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</si>
  <si>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</si>
  <si>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</si>
  <si>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</si>
  <si>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</si>
  <si>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</si>
  <si>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</si>
  <si>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</si>
  <si>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</si>
  <si>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</si>
  <si>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</si>
  <si>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</si>
  <si>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</si>
  <si>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</si>
  <si>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</si>
  <si>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</si>
  <si>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</si>
  <si>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</si>
  <si>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</si>
  <si>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</si>
  <si>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</si>
  <si>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</si>
  <si>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</si>
  <si>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</si>
  <si>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</si>
  <si>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</si>
  <si>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</si>
  <si>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</si>
  <si>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</si>
  <si>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</si>
  <si>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</si>
  <si>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</si>
  <si>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</si>
  <si>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</si>
  <si>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</si>
  <si>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</si>
  <si>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</si>
  <si>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</si>
  <si>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</si>
  <si>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</si>
  <si>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</si>
  <si>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</si>
  <si>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</si>
  <si>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</si>
  <si>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</si>
  <si>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</si>
  <si>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</si>
  <si>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</si>
  <si>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</si>
  <si>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</si>
  <si>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</si>
  <si>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</si>
  <si>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</si>
  <si>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</si>
  <si>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</si>
  <si>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</si>
  <si>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</si>
  <si>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</si>
  <si>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</si>
  <si>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</si>
  <si>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</si>
  <si>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</si>
  <si>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</si>
  <si>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</si>
  <si>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</si>
  <si>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</si>
  <si>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</si>
  <si>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</si>
  <si>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</si>
  <si>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</si>
  <si>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</si>
  <si>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</si>
  <si>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</si>
  <si>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</si>
  <si>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</si>
  <si>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</si>
  <si>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</si>
  <si>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</si>
  <si>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</si>
  <si>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</si>
  <si>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</si>
  <si>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</si>
  <si>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</si>
  <si>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</si>
  <si>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</si>
  <si>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</si>
  <si>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</si>
  <si>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</si>
  <si>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</si>
  <si>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</si>
  <si>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</si>
  <si>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</si>
  <si>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</si>
  <si>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</si>
  <si>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</si>
  <si>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</si>
  <si>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</si>
  <si>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</si>
  <si>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</si>
  <si>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</si>
  <si>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</si>
  <si>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</si>
  <si>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</si>
  <si>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</si>
  <si>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</si>
  <si>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</si>
  <si>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</si>
  <si>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</si>
  <si>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</si>
  <si>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</si>
  <si>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</si>
  <si>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</si>
  <si>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</si>
  <si>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</si>
  <si>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</si>
  <si>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</si>
  <si>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</si>
  <si>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</si>
  <si>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</si>
  <si>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</si>
  <si>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</si>
  <si>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</si>
  <si>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</si>
  <si>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</si>
  <si>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</si>
  <si>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</si>
  <si>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</si>
  <si>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</si>
  <si>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</si>
  <si>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</si>
  <si>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</si>
  <si>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</si>
  <si>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</si>
  <si>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</si>
  <si>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</si>
  <si>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</si>
  <si>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</si>
  <si>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</si>
  <si>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</si>
  <si>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</si>
  <si>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</si>
  <si>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</si>
  <si>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</si>
  <si>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</si>
  <si>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</si>
  <si>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</si>
  <si>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</si>
  <si>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</si>
  <si>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</si>
  <si>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</si>
  <si>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</si>
  <si>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</si>
  <si>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</si>
  <si>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</si>
  <si>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</si>
  <si>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</si>
  <si>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</si>
  <si>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</si>
  <si>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</si>
  <si>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</si>
  <si>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</si>
  <si>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</si>
  <si>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</si>
  <si>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</si>
  <si>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</si>
  <si>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</si>
  <si>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</si>
  <si>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</si>
  <si>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</si>
  <si>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</si>
  <si>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</si>
  <si>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</si>
  <si>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</si>
  <si>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</si>
  <si>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</si>
  <si>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</si>
  <si>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</si>
  <si>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</si>
  <si>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</si>
  <si>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</si>
  <si>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</si>
  <si>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</si>
  <si>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</si>
  <si>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</si>
  <si>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</si>
  <si>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</si>
  <si>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</si>
  <si>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</si>
  <si>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</si>
  <si>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</si>
  <si>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</si>
  <si>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</si>
  <si>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</si>
  <si>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</si>
  <si>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</si>
  <si>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</si>
  <si>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</si>
  <si>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</si>
  <si>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</si>
  <si>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</si>
  <si>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</si>
  <si>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</si>
  <si>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</si>
  <si>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</si>
  <si>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</si>
  <si>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</si>
  <si>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</si>
  <si>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</si>
  <si>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</si>
  <si>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</si>
  <si>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</si>
  <si>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</si>
  <si>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</si>
  <si>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</si>
  <si>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</si>
  <si>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</si>
  <si>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</si>
  <si>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</si>
  <si>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</si>
  <si>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</si>
  <si>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</si>
  <si>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</si>
  <si>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</si>
  <si>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</si>
  <si>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</si>
  <si>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</si>
  <si>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</si>
  <si>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</si>
  <si>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</si>
  <si>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</si>
  <si>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</si>
  <si>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</si>
  <si>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</si>
  <si>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</si>
  <si>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</si>
  <si>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</si>
  <si>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</si>
  <si>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</si>
  <si>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</si>
  <si>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</si>
  <si>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</si>
  <si>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</si>
  <si>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</si>
  <si>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</si>
  <si>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</si>
  <si>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</si>
  <si>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</si>
  <si>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</si>
  <si>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</si>
  <si>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</si>
  <si>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</si>
  <si>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</si>
  <si>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</si>
  <si>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</si>
  <si>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</si>
  <si>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</si>
  <si>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</si>
  <si>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</si>
  <si>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</si>
  <si>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</si>
  <si>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</si>
  <si>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</si>
  <si>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</si>
  <si>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</si>
  <si>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</si>
  <si>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</si>
  <si>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</si>
  <si>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</si>
  <si>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</si>
  <si>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</si>
  <si>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</si>
  <si>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</si>
  <si>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</si>
  <si>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</si>
  <si>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</si>
  <si>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</si>
  <si>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</si>
  <si>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</si>
  <si>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</si>
  <si>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</si>
  <si>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</si>
  <si>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</si>
  <si>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</si>
  <si>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</si>
  <si>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</si>
  <si>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</si>
  <si>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</si>
  <si>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</si>
  <si>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</si>
  <si>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</si>
  <si>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</si>
  <si>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</si>
  <si>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</si>
  <si>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</si>
  <si>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</si>
  <si>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</si>
  <si>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</si>
  <si>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</si>
  <si>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</si>
  <si>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</si>
  <si>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</si>
  <si>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</si>
  <si>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</si>
  <si>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</si>
  <si>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</si>
  <si>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</si>
  <si>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</si>
  <si>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</si>
  <si>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</si>
  <si>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</si>
  <si>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</si>
  <si>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</si>
  <si>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</si>
  <si>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</si>
  <si>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</si>
  <si>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</si>
  <si>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</si>
  <si>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</si>
  <si>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</si>
  <si>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</si>
  <si>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</si>
  <si>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</si>
  <si>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</si>
  <si>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</si>
  <si>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</si>
  <si>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</si>
  <si>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</si>
  <si>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</si>
  <si>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</si>
  <si>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</si>
  <si>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</si>
  <si>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</si>
  <si>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</si>
  <si>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</si>
  <si>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</si>
  <si>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</si>
  <si>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</si>
  <si>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</si>
  <si>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</si>
  <si>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</si>
  <si>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</si>
  <si>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</si>
  <si>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</si>
  <si>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</si>
  <si>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</si>
  <si>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</si>
  <si>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</si>
  <si>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</si>
  <si>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</si>
  <si>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</si>
  <si>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</si>
  <si>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</si>
  <si>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</si>
  <si>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</si>
  <si>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</si>
  <si>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</si>
  <si>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</si>
  <si>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</si>
  <si>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</si>
  <si>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</si>
  <si>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</si>
  <si>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</si>
  <si>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</si>
  <si>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</si>
  <si>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</si>
  <si>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</si>
  <si>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</si>
  <si>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</si>
  <si>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</si>
  <si>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</si>
  <si>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</si>
  <si>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</si>
  <si>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</si>
  <si>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</si>
  <si>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</si>
  <si>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</si>
  <si>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</si>
  <si>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</si>
  <si>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</si>
  <si>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</si>
  <si>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</si>
  <si>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</si>
  <si>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</si>
  <si>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</si>
  <si>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</si>
  <si>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</si>
  <si>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</si>
  <si>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</si>
  <si>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</si>
  <si>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</si>
  <si>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</si>
  <si>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</si>
  <si>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</si>
  <si>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</si>
  <si>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</si>
  <si>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</si>
  <si>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</si>
  <si>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</si>
  <si>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</si>
  <si>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</si>
  <si>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</si>
  <si>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</si>
  <si>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</si>
  <si>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</si>
  <si>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</si>
  <si>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</si>
  <si>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</si>
  <si>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</si>
  <si>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</si>
  <si>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</si>
  <si>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</si>
  <si>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</si>
  <si>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</si>
  <si>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</si>
  <si>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</si>
  <si>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</si>
  <si>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</si>
  <si>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</si>
  <si>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</si>
  <si>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</si>
  <si>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</si>
  <si>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</si>
  <si>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</si>
  <si>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</si>
  <si>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</si>
  <si>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</si>
  <si>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</si>
  <si>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</si>
  <si>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</si>
  <si>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</si>
  <si>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</si>
  <si>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</si>
  <si>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</si>
  <si>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</si>
  <si>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</si>
  <si>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</si>
  <si>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</si>
  <si>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</si>
  <si>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</si>
  <si>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</si>
  <si>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</si>
  <si>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</si>
  <si>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</si>
  <si>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</si>
  <si>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</si>
  <si>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</si>
  <si>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</si>
  <si>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</si>
  <si>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</si>
  <si>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</si>
  <si>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</si>
  <si>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</si>
  <si>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</si>
  <si>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</si>
  <si>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</si>
  <si>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</si>
  <si>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</si>
  <si>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</si>
  <si>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</si>
  <si>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</si>
  <si>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</si>
  <si>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</si>
  <si>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</si>
  <si>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</si>
  <si>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</si>
  <si>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</si>
  <si>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</si>
  <si>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</si>
  <si>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</si>
  <si>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</si>
  <si>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</si>
  <si>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</si>
  <si>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</si>
  <si>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</si>
  <si>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</si>
  <si>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</si>
  <si>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</si>
  <si>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</si>
  <si>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</si>
  <si>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</si>
  <si>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</si>
  <si>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</si>
  <si>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</si>
  <si>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</si>
  <si>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</si>
  <si>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</si>
  <si>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</si>
  <si>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</si>
  <si>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</si>
  <si>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</si>
  <si>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</si>
  <si>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</si>
  <si>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</si>
  <si>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</si>
  <si>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</si>
  <si>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</si>
  <si>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</si>
  <si>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</si>
  <si>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</si>
  <si>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</si>
  <si>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</si>
  <si>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</si>
  <si>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</si>
  <si>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</si>
  <si>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</si>
  <si>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</si>
  <si>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</si>
  <si>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</si>
  <si>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</si>
  <si>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</si>
  <si>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</si>
  <si>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</si>
  <si>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</si>
  <si>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</si>
  <si>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</si>
  <si>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</si>
  <si>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</si>
  <si>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</si>
  <si>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</si>
  <si>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</si>
  <si>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</si>
  <si>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</si>
  <si>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</si>
  <si>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</si>
  <si>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</si>
  <si>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</si>
  <si>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</si>
  <si>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</si>
  <si>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</si>
  <si>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</si>
  <si>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</si>
  <si>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</si>
  <si>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</si>
  <si>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</si>
  <si>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</si>
  <si>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</si>
  <si>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</si>
  <si>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</si>
  <si>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</si>
  <si>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</si>
  <si>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</si>
  <si>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</si>
  <si>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</si>
  <si>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</si>
  <si>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</si>
  <si>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</si>
  <si>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</si>
  <si>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</si>
  <si>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</si>
  <si>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</si>
  <si>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</si>
  <si>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</si>
  <si>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</si>
  <si>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</si>
  <si>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</si>
  <si>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</si>
  <si>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</si>
  <si>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</si>
  <si>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</si>
  <si>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</si>
  <si>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</si>
  <si>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</si>
  <si>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</si>
  <si>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</si>
  <si>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</si>
  <si>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</si>
  <si>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</si>
  <si>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</si>
  <si>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</si>
  <si>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</si>
  <si>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</si>
  <si>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</si>
  <si>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</si>
  <si>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</si>
  <si>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</si>
  <si>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</si>
  <si>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</si>
  <si>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</si>
  <si>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</si>
  <si>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</si>
  <si>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</si>
  <si>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</si>
  <si>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</si>
  <si>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</si>
  <si>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</si>
  <si>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</si>
  <si>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</si>
  <si>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</si>
  <si>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</si>
  <si>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</si>
  <si>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</si>
  <si>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</si>
  <si>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</si>
  <si>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</si>
  <si>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</si>
  <si>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</si>
  <si>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</si>
  <si>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</si>
  <si>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</si>
  <si>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</si>
  <si>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</si>
  <si>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</si>
  <si>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</si>
  <si>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</si>
  <si>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</si>
  <si>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</si>
  <si>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</si>
  <si>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</si>
  <si>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</si>
  <si>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</si>
  <si>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</si>
  <si>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</si>
  <si>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</si>
  <si>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</si>
  <si>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</si>
  <si>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</si>
  <si>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</si>
  <si>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</si>
  <si>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</si>
  <si>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</si>
  <si>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</si>
  <si>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</si>
  <si>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</si>
  <si>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</si>
  <si>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</si>
  <si>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</si>
  <si>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</si>
  <si>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</si>
  <si>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</si>
  <si>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</si>
  <si>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</si>
  <si>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</si>
  <si>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</si>
  <si>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</si>
  <si>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</si>
  <si>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</si>
  <si>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</si>
  <si>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</si>
  <si>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</si>
  <si>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</si>
  <si>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</si>
  <si>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</si>
  <si>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</si>
  <si>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</si>
  <si>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</si>
  <si>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</si>
  <si>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</si>
  <si>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</si>
  <si>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</si>
  <si>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</si>
  <si>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</si>
  <si>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</si>
  <si>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</si>
  <si>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</si>
  <si>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</si>
  <si>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</si>
  <si>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</si>
  <si>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</si>
  <si>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</si>
  <si>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</si>
  <si>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</si>
  <si>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</si>
  <si>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</si>
  <si>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</si>
  <si>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</si>
  <si>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</si>
  <si>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</si>
  <si>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</si>
  <si>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</si>
  <si>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</si>
  <si>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</si>
  <si>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</si>
  <si>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</si>
  <si>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</si>
  <si>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</si>
  <si>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</si>
  <si>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</si>
  <si>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</si>
  <si>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</si>
  <si>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</si>
  <si>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</si>
  <si>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</si>
  <si>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</si>
  <si>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</si>
  <si>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</si>
  <si>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</si>
  <si>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</si>
  <si>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</si>
  <si>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</si>
  <si>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</si>
  <si>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</si>
  <si>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</si>
  <si>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</si>
  <si>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</si>
  <si>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</si>
  <si>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</si>
  <si>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</si>
  <si>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</si>
  <si>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</si>
  <si>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</si>
  <si>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</si>
  <si>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</si>
  <si>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</si>
  <si>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</si>
  <si>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</si>
  <si>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</si>
  <si>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</si>
  <si>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</si>
  <si>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</si>
  <si>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</si>
  <si>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</si>
  <si>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</si>
  <si>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</si>
  <si>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</si>
  <si>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</si>
  <si>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</si>
  <si>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</si>
  <si>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</si>
  <si>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</si>
  <si>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</si>
  <si>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</si>
  <si>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</si>
  <si>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</si>
  <si>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</si>
  <si>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</si>
  <si>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</si>
  <si>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</si>
  <si>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</si>
  <si>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</si>
  <si>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</si>
  <si>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</si>
  <si>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</si>
  <si>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</si>
  <si>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</si>
  <si>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</si>
  <si>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</si>
  <si>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</si>
  <si>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</si>
  <si>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</si>
  <si>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</si>
  <si>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</si>
  <si>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</si>
  <si>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</si>
  <si>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</si>
  <si>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</si>
  <si>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</si>
  <si>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</si>
  <si>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</si>
  <si>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</si>
  <si>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</si>
  <si>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</si>
  <si>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</si>
  <si>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</si>
  <si>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</si>
  <si>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</si>
  <si>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</si>
  <si>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</si>
  <si>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</si>
  <si>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</si>
  <si>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</si>
  <si>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</si>
  <si>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</si>
  <si>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</si>
  <si>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</si>
  <si>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</si>
  <si>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</si>
  <si>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</si>
  <si>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</si>
  <si>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</si>
  <si>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</si>
  <si>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</si>
  <si>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</si>
  <si>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</si>
  <si>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</si>
  <si>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</si>
  <si>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</si>
  <si>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</si>
  <si>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</si>
  <si>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</si>
  <si>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</si>
  <si>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</si>
  <si>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</si>
  <si>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</si>
  <si>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</si>
  <si>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</si>
  <si>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</si>
  <si>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</si>
  <si>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</si>
  <si>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</si>
  <si>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</si>
  <si>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</si>
  <si>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</si>
  <si>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</si>
  <si>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</si>
  <si>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</si>
  <si>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</si>
  <si>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</si>
  <si>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</si>
  <si>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</si>
  <si>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</si>
  <si>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</si>
  <si>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</si>
  <si>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</si>
  <si>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</si>
  <si>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</si>
  <si>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</si>
  <si>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</si>
  <si>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</si>
  <si>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</si>
  <si>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</si>
  <si>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</si>
  <si>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</si>
  <si>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</si>
  <si>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</si>
  <si>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</si>
  <si>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</si>
  <si>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</si>
  <si>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</si>
  <si>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</si>
  <si>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</si>
  <si>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</si>
  <si>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</si>
  <si>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</si>
  <si>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</si>
  <si>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</si>
  <si>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</si>
  <si>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</si>
  <si>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</si>
  <si>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</si>
  <si>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</si>
  <si>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</si>
  <si>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</si>
  <si>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</si>
  <si>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</si>
  <si>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</si>
  <si>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</si>
  <si>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</si>
  <si>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</si>
  <si>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</si>
  <si>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</si>
  <si>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</si>
  <si>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</si>
  <si>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</si>
  <si>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</si>
  <si>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</si>
  <si>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</si>
  <si>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</si>
  <si>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</si>
  <si>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</si>
  <si>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</si>
  <si>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</si>
  <si>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</si>
  <si>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</si>
  <si>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</si>
  <si>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</si>
  <si>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</si>
  <si>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</si>
  <si>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</si>
  <si>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</si>
  <si>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</si>
  <si>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</si>
  <si>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</si>
  <si>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</si>
  <si>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</si>
  <si>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</si>
  <si>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</si>
  <si>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</si>
  <si>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</si>
  <si>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</si>
  <si>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</si>
  <si>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</si>
  <si>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</si>
  <si>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</si>
  <si>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</si>
  <si>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</si>
  <si>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</si>
  <si>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</si>
  <si>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</si>
  <si>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</si>
  <si>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</si>
  <si>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</si>
  <si>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</si>
  <si>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</si>
  <si>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</si>
  <si>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</si>
  <si>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</si>
  <si>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</si>
  <si>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</si>
  <si>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</si>
  <si>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</si>
  <si>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</si>
  <si>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</si>
  <si>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</si>
  <si>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</si>
  <si>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</si>
  <si>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</si>
  <si>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</si>
  <si>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</si>
  <si>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</si>
  <si>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</si>
  <si>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</si>
  <si>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</si>
  <si>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</si>
  <si>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</si>
  <si>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</si>
  <si>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</si>
  <si>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</si>
  <si>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</si>
  <si>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</si>
  <si>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</si>
  <si>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</si>
  <si>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</si>
  <si>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</si>
  <si>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</si>
  <si>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</si>
  <si>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</si>
  <si>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</si>
  <si>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</si>
  <si>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</si>
  <si>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</si>
  <si>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</si>
  <si>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</si>
  <si>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</si>
  <si>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</si>
  <si>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</si>
  <si>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</si>
  <si>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</si>
  <si>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</si>
  <si>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</si>
  <si>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</si>
  <si>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</si>
  <si>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</si>
  <si>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</si>
  <si>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</si>
  <si>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</si>
  <si>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</si>
  <si>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</si>
  <si>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</si>
  <si>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</si>
  <si>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</si>
  <si>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</si>
  <si>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</si>
  <si>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</si>
  <si>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</si>
  <si>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</si>
  <si>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</si>
  <si>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</si>
  <si>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</si>
  <si>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</si>
  <si>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</si>
  <si>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</si>
  <si>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</si>
  <si>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</si>
  <si>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</si>
  <si>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</si>
  <si>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</si>
  <si>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</si>
  <si>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</si>
  <si>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</si>
  <si>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</si>
  <si>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</si>
  <si>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</si>
  <si>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</si>
  <si>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</si>
  <si>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</si>
  <si>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</si>
  <si>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</si>
  <si>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</si>
  <si>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</si>
  <si>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</si>
  <si>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</si>
  <si>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</si>
  <si>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</si>
  <si>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</si>
  <si>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</si>
  <si>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</si>
  <si>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</si>
  <si>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</si>
  <si>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</si>
  <si>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</si>
  <si>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</si>
  <si>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</si>
  <si>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</si>
  <si>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</si>
  <si>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</si>
  <si>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</si>
  <si>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</si>
  <si>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</si>
  <si>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</si>
  <si>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</si>
  <si>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</si>
  <si>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</si>
  <si>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</si>
  <si>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</si>
  <si>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</si>
  <si>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</si>
  <si>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</si>
  <si>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</si>
  <si>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</si>
  <si>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</si>
  <si>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</si>
  <si>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</si>
  <si>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</si>
  <si>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</si>
  <si>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</si>
  <si>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</si>
  <si>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</si>
  <si>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</si>
  <si>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</si>
  <si>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</si>
  <si>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</si>
  <si>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</si>
  <si>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</si>
  <si>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</si>
  <si>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</si>
  <si>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</si>
  <si>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</si>
  <si>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</si>
  <si>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</si>
  <si>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</si>
  <si>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</si>
  <si>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</si>
  <si>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</si>
  <si>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</si>
  <si>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</si>
  <si>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</si>
  <si>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</si>
  <si>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</si>
  <si>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</si>
  <si>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</si>
  <si>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</si>
  <si>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</si>
  <si>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</si>
  <si>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</si>
  <si>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</si>
  <si>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</si>
  <si>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</si>
  <si>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</si>
  <si>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</si>
  <si>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</si>
  <si>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</si>
  <si>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</si>
  <si>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</si>
  <si>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</si>
  <si>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</si>
  <si>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</si>
  <si>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</si>
  <si>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</si>
  <si>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</si>
  <si>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</si>
  <si>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</si>
  <si>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</si>
  <si>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</si>
  <si>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</si>
  <si>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</si>
  <si>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</si>
  <si>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</si>
  <si>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</si>
  <si>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</si>
  <si>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</si>
  <si>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</si>
  <si>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</si>
  <si>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</si>
  <si>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</si>
  <si>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</si>
  <si>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</si>
  <si>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</si>
  <si>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</si>
  <si>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</si>
  <si>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</si>
  <si>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</si>
  <si>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</si>
  <si>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</si>
  <si>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</si>
  <si>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</si>
  <si>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</si>
  <si>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</si>
  <si>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</si>
  <si>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</si>
  <si>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</si>
  <si>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</si>
  <si>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</si>
  <si>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</si>
  <si>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</si>
  <si>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</si>
  <si>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</si>
  <si>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</si>
  <si>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</si>
  <si>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</si>
  <si>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</si>
  <si>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</si>
  <si>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</si>
  <si>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</si>
  <si>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</si>
  <si>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</si>
  <si>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</si>
  <si>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</si>
  <si>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</si>
  <si>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</si>
  <si>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</si>
  <si>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</si>
  <si>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</si>
  <si>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</si>
  <si>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</si>
  <si>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</si>
  <si>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</si>
  <si>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</si>
  <si>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</si>
  <si>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</si>
  <si>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</si>
  <si>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</si>
  <si>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</si>
  <si>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</si>
  <si>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</si>
  <si>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</si>
  <si>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</si>
  <si>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</si>
  <si>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</si>
  <si>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</si>
  <si>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</si>
  <si>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</si>
  <si>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</si>
  <si>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</si>
  <si>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</si>
  <si>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</si>
  <si>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</si>
  <si>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</si>
  <si>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</si>
  <si>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</si>
  <si>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</si>
  <si>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</si>
  <si>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</si>
  <si>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</si>
  <si>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</si>
  <si>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</si>
  <si>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</si>
  <si>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</si>
  <si>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</si>
  <si>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</si>
  <si>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</si>
  <si>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</si>
  <si>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</si>
  <si>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</si>
  <si>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</si>
  <si>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</si>
  <si>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</si>
  <si>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</si>
  <si>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</si>
  <si>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</si>
  <si>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</si>
  <si>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</si>
  <si>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</si>
  <si>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</si>
  <si>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</si>
  <si>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</si>
  <si>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</si>
  <si>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</si>
  <si>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</si>
  <si>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</si>
  <si>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</si>
  <si>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</si>
  <si>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</si>
  <si>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</si>
  <si>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</si>
  <si>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</si>
  <si>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</si>
  <si>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</si>
  <si>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</si>
  <si>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</si>
  <si>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</si>
  <si>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</si>
  <si>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</si>
  <si>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</si>
  <si>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</si>
  <si>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</si>
  <si>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</si>
  <si>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</si>
  <si>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</si>
  <si>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</si>
  <si>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</si>
  <si>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</si>
  <si>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</si>
  <si>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</si>
  <si>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</si>
  <si>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</si>
  <si>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</si>
  <si>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</si>
  <si>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</si>
  <si>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</si>
  <si>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</si>
  <si>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</si>
  <si>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</si>
  <si>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</si>
  <si>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</si>
  <si>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</si>
  <si>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</si>
  <si>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</si>
  <si>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</si>
  <si>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</si>
  <si>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</si>
  <si>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</si>
  <si>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</si>
  <si>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</si>
  <si>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</si>
  <si>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</si>
  <si>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</si>
  <si>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</si>
  <si>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</si>
  <si>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</si>
  <si>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</si>
  <si>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</si>
  <si>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</si>
  <si>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</si>
  <si>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</si>
  <si>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</si>
  <si>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</si>
  <si>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</si>
  <si>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</si>
  <si>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</si>
  <si>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</si>
  <si>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</si>
  <si>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</si>
  <si>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</si>
  <si>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</si>
  <si>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</si>
  <si>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</si>
  <si>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</si>
  <si>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</si>
  <si>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</si>
  <si>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</si>
  <si>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</si>
  <si>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</si>
  <si>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</si>
  <si>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</si>
  <si>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</si>
  <si>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</si>
  <si>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</si>
  <si>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</si>
  <si>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</si>
  <si>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</si>
  <si>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</si>
  <si>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</si>
  <si>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</si>
  <si>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</si>
  <si>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</si>
  <si>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</si>
  <si>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</si>
  <si>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</si>
  <si>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</si>
  <si>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</si>
  <si>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</si>
  <si>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</si>
  <si>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</si>
  <si>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</si>
  <si>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</si>
  <si>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</si>
  <si>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</si>
  <si>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</si>
  <si>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</si>
  <si>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</si>
  <si>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</si>
  <si>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</si>
  <si>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</si>
  <si>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</si>
  <si>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</si>
  <si>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</si>
  <si>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</si>
  <si>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</si>
  <si>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</si>
  <si>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</si>
  <si>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</si>
  <si>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</si>
  <si>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</si>
  <si>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</si>
  <si>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</si>
  <si>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</si>
  <si>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</si>
  <si>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</si>
  <si>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</si>
  <si>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</si>
  <si>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</si>
  <si>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</si>
  <si>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</si>
  <si>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</si>
  <si>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</si>
  <si>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</si>
  <si>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</si>
  <si>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</si>
  <si>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</si>
  <si>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</si>
  <si>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</si>
  <si>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</si>
  <si>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</si>
  <si>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</si>
  <si>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</si>
  <si>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</si>
  <si>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</si>
  <si>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</si>
  <si>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</si>
  <si>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</si>
  <si>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</si>
  <si>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</si>
  <si>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</si>
  <si>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</si>
  <si>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</si>
  <si>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</si>
  <si>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</si>
  <si>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</si>
  <si>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</si>
  <si>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</si>
  <si>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</si>
  <si>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</si>
  <si>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</si>
  <si>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</si>
  <si>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</si>
  <si>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</si>
  <si>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</si>
  <si>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</si>
  <si>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</si>
  <si>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</si>
  <si>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</si>
  <si>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</si>
  <si>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</si>
  <si>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</si>
  <si>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</si>
  <si>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</si>
  <si>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</si>
  <si>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</si>
  <si>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</si>
  <si>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</si>
  <si>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</si>
  <si>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</si>
  <si>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</si>
  <si>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</si>
  <si>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</si>
  <si>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</si>
  <si>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</si>
  <si>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</si>
  <si>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</si>
  <si>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</si>
  <si>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</si>
  <si>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</si>
  <si>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</si>
  <si>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</si>
  <si>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</si>
  <si>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</si>
  <si>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</si>
  <si>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</si>
  <si>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</si>
  <si>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</si>
  <si>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</si>
  <si>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</si>
  <si>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</si>
  <si>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</si>
  <si>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</si>
  <si>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</si>
  <si>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</si>
  <si>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</si>
  <si>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</si>
  <si>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</si>
  <si>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</si>
  <si>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</si>
  <si>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</si>
  <si>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</si>
  <si>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</si>
  <si>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</si>
  <si>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</si>
  <si>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</si>
  <si>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</si>
  <si>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</si>
  <si>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</si>
  <si>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</si>
  <si>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</si>
  <si>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</si>
  <si>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</si>
  <si>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</si>
  <si>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</si>
  <si>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</si>
  <si>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</si>
  <si>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</si>
  <si>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</si>
  <si>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</si>
  <si>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</si>
  <si>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</si>
  <si>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</si>
  <si>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</si>
  <si>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</si>
  <si>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</si>
  <si>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</si>
  <si>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</si>
  <si>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</si>
  <si>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</si>
  <si>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</si>
  <si>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</si>
  <si>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</si>
  <si>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</si>
  <si>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</si>
  <si>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</si>
  <si>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</si>
  <si>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</si>
  <si>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</si>
  <si>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</si>
  <si>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</si>
  <si>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</si>
  <si>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</si>
  <si>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</si>
  <si>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</si>
  <si>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</si>
  <si>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</si>
  <si>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</si>
  <si>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</si>
  <si>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</si>
  <si>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</si>
  <si>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</si>
  <si>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</si>
  <si>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</si>
  <si>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</si>
  <si>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</si>
  <si>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</si>
  <si>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</si>
  <si>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</si>
  <si>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</si>
  <si>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</si>
  <si>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</si>
  <si>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</si>
  <si>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</si>
  <si>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</si>
  <si>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</si>
  <si>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</si>
  <si>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</si>
  <si>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</si>
  <si>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</si>
  <si>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</si>
  <si>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</si>
  <si>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</si>
  <si>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</si>
  <si>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</si>
  <si>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</si>
  <si>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</si>
  <si>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</si>
  <si>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</si>
  <si>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</si>
  <si>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</si>
  <si>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</si>
  <si>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</si>
  <si>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</si>
  <si>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</si>
  <si>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</si>
  <si>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</si>
  <si>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</si>
  <si>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</si>
  <si>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</si>
  <si>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</si>
  <si>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</si>
  <si>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</si>
  <si>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</si>
  <si>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</si>
  <si>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</si>
  <si>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</si>
  <si>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</si>
  <si>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</si>
  <si>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</si>
  <si>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</si>
  <si>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</si>
  <si>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</si>
  <si>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</si>
  <si>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</si>
  <si>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</si>
  <si>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</si>
  <si>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</si>
  <si>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</si>
  <si>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</si>
  <si>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</si>
  <si>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</si>
  <si>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</si>
  <si>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</si>
  <si>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</si>
  <si>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</si>
  <si>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</si>
  <si>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</si>
  <si>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</si>
  <si>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</si>
  <si>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</si>
  <si>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</si>
  <si>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</si>
  <si>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</si>
  <si>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</si>
  <si>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</si>
  <si>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</si>
  <si>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</si>
  <si>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</si>
  <si>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</si>
  <si>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</si>
  <si>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</si>
  <si>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</si>
  <si>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</si>
  <si>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</si>
  <si>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</si>
  <si>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</si>
  <si>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</si>
  <si>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</si>
  <si>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</si>
  <si>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</si>
  <si>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</si>
  <si>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</si>
  <si>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</si>
  <si>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</si>
  <si>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</si>
  <si>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</si>
  <si>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</si>
  <si>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</si>
  <si>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</si>
  <si>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</si>
  <si>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</si>
  <si>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</si>
  <si>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</si>
  <si>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</si>
  <si>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</si>
  <si>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</si>
  <si>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</si>
  <si>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</si>
  <si>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</si>
  <si>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</si>
  <si>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</si>
  <si>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</si>
  <si>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</si>
  <si>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</si>
  <si>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</si>
  <si>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</si>
  <si>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</si>
  <si>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</si>
  <si>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</si>
  <si>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</si>
  <si>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</si>
  <si>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</si>
  <si>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</si>
  <si>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</si>
  <si>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</si>
  <si>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</si>
  <si>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</si>
  <si>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</si>
  <si>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</si>
  <si>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</si>
  <si>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</si>
  <si>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</si>
  <si>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</si>
  <si>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</si>
  <si>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</si>
  <si>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</si>
  <si>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</si>
  <si>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</si>
  <si>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</si>
  <si>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</si>
  <si>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</si>
  <si>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</si>
  <si>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</si>
  <si>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</si>
  <si>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</si>
  <si>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</si>
  <si>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</si>
  <si>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</si>
  <si>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</si>
  <si>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</si>
  <si>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</si>
  <si>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</si>
  <si>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</si>
  <si>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</si>
  <si>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</si>
  <si>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</si>
  <si>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</si>
  <si>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</si>
  <si>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</si>
  <si>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</si>
  <si>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</si>
  <si>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</si>
  <si>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</si>
  <si>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</si>
  <si>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</si>
  <si>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</si>
  <si>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</si>
  <si>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</si>
  <si>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</si>
  <si>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</si>
  <si>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</si>
  <si>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</si>
  <si>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</si>
  <si>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</si>
  <si>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</si>
  <si>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</si>
  <si>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</si>
  <si>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</si>
  <si>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</si>
  <si>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</si>
  <si>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</si>
  <si>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</si>
  <si>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</si>
  <si>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</si>
  <si>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</si>
  <si>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</si>
  <si>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</si>
  <si>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</si>
  <si>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</si>
  <si>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</si>
  <si>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</si>
  <si>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</si>
  <si>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</si>
  <si>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</si>
  <si>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</si>
  <si>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</si>
  <si>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</si>
  <si>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</si>
  <si>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</si>
  <si>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</si>
  <si>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</si>
  <si>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</si>
  <si>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</si>
  <si>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</si>
  <si>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</si>
  <si>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</si>
  <si>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</si>
  <si>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</si>
  <si>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</si>
  <si>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</si>
  <si>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</si>
  <si>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</si>
  <si>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</si>
  <si>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</si>
  <si>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</si>
  <si>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</si>
  <si>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</si>
  <si>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</si>
  <si>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</si>
  <si>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</si>
  <si>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</si>
  <si>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</si>
  <si>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</si>
  <si>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</si>
  <si>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</si>
  <si>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</si>
  <si>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</si>
  <si>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</si>
  <si>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</si>
  <si>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</si>
  <si>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</si>
  <si>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</si>
  <si>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</si>
  <si>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</si>
  <si>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</si>
  <si>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</si>
  <si>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</si>
  <si>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</si>
  <si>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</si>
  <si>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</si>
  <si>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</si>
  <si>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</si>
  <si>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</si>
  <si>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</si>
  <si>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</si>
  <si>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</si>
  <si>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</si>
  <si>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</si>
  <si>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</si>
  <si>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</si>
  <si>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</si>
  <si>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</si>
  <si>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</si>
  <si>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</si>
  <si>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</si>
  <si>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</si>
  <si>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</si>
  <si>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</si>
  <si>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</si>
  <si>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</si>
  <si>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</si>
  <si>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</si>
  <si>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</si>
  <si>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</si>
  <si>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</si>
  <si>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</si>
  <si>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</si>
  <si>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</si>
  <si>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</si>
  <si>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</si>
  <si>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</si>
  <si>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</si>
  <si>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</si>
  <si>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</si>
  <si>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</si>
  <si>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</si>
  <si>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</si>
  <si>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</si>
  <si>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</si>
  <si>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</si>
  <si>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</si>
  <si>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</si>
  <si>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</si>
  <si>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</si>
  <si>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</si>
  <si>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</si>
  <si>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</si>
  <si>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</si>
  <si>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</si>
  <si>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</si>
  <si>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</si>
  <si>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</si>
  <si>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</si>
  <si>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</si>
  <si>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</si>
  <si>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</si>
  <si>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</si>
  <si>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</si>
  <si>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</si>
  <si>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</si>
  <si>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</si>
  <si>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</si>
  <si>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</si>
  <si>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</si>
  <si>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</si>
  <si>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</si>
  <si>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</si>
  <si>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</si>
  <si>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</si>
  <si>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</si>
  <si>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</si>
  <si>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</si>
  <si>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</si>
  <si>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</si>
  <si>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</si>
  <si>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</si>
  <si>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</si>
  <si>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</si>
  <si>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</si>
  <si>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</si>
  <si>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</si>
  <si>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</si>
  <si>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</si>
  <si>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</si>
  <si>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</si>
  <si>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</si>
  <si>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</si>
  <si>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</si>
  <si>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</si>
  <si>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</si>
  <si>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</si>
  <si>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</si>
  <si>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</si>
  <si>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</si>
  <si>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</si>
  <si>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</si>
  <si>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</si>
  <si>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</si>
  <si>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</si>
  <si>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</si>
  <si>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</si>
  <si>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</si>
  <si>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</si>
  <si>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</si>
  <si>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</si>
  <si>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</si>
  <si>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</si>
  <si>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</si>
  <si>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</si>
  <si>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</si>
  <si>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</si>
  <si>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</si>
  <si>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</si>
  <si>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</si>
  <si>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</si>
  <si>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</si>
  <si>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</si>
  <si>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</si>
  <si>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</si>
  <si>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</si>
  <si>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</si>
  <si>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</si>
  <si>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</si>
  <si>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</si>
  <si>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</si>
  <si>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</si>
  <si>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</si>
  <si>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</si>
  <si>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</si>
  <si>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</si>
  <si>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</si>
  <si>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</si>
  <si>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</si>
  <si>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</si>
  <si>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</si>
  <si>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</si>
  <si>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</si>
  <si>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</si>
  <si>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</si>
  <si>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</si>
  <si>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</si>
  <si>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</si>
  <si>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</si>
  <si>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</si>
  <si>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</si>
  <si>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</si>
  <si>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</si>
  <si>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</si>
  <si>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</si>
  <si>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</si>
  <si>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</si>
  <si>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</si>
  <si>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</si>
  <si>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</si>
  <si>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</si>
  <si>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</si>
  <si>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</si>
  <si>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</si>
  <si>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</si>
  <si>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</si>
  <si>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</si>
  <si>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</si>
  <si>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</si>
  <si>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</si>
  <si>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</si>
  <si>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</si>
  <si>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</si>
  <si>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</si>
  <si>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</si>
  <si>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</si>
  <si>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</si>
  <si>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</si>
  <si>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</si>
  <si>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</si>
  <si>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</si>
  <si>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</si>
  <si>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</si>
  <si>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</si>
  <si>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</si>
  <si>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</si>
  <si>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</si>
  <si>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</si>
  <si>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</si>
  <si>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</si>
  <si>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</si>
  <si>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</si>
  <si>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</si>
  <si>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</si>
  <si>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</si>
  <si>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</si>
  <si>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</si>
  <si>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</si>
  <si>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</si>
  <si>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</si>
  <si>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</si>
  <si>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</si>
  <si>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</si>
  <si>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</si>
  <si>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</si>
  <si>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</si>
  <si>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</si>
  <si>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</si>
  <si>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</si>
  <si>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</si>
  <si>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</si>
  <si>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</si>
  <si>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</si>
  <si>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</si>
  <si>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</si>
  <si>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</si>
  <si>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</si>
  <si>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</si>
  <si>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</si>
  <si>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</si>
  <si>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</si>
  <si>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</si>
  <si>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</si>
  <si>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</si>
  <si>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</si>
  <si>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</si>
  <si>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</si>
  <si>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</si>
  <si>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</si>
  <si>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</si>
  <si>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</si>
  <si>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</si>
  <si>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</si>
  <si>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</si>
  <si>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</si>
  <si>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</si>
  <si>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</si>
  <si>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</si>
  <si>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</si>
  <si>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</si>
  <si>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</si>
  <si>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</si>
  <si>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</si>
  <si>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</si>
  <si>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</si>
  <si>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</si>
  <si>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</si>
  <si>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</si>
  <si>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</si>
  <si>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</si>
  <si>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</si>
  <si>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</si>
  <si>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</si>
  <si>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</si>
  <si>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</si>
  <si>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</si>
  <si>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</si>
  <si>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</si>
  <si>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</si>
  <si>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</si>
  <si>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</si>
  <si>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</si>
  <si>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</si>
  <si>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</si>
  <si>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</si>
  <si>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</si>
  <si>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</si>
  <si>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</si>
  <si>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</si>
  <si>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</si>
  <si>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</si>
  <si>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</si>
  <si>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</si>
  <si>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</si>
  <si>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</si>
  <si>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</si>
  <si>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</si>
  <si>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</si>
  <si>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</si>
  <si>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</si>
  <si>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</si>
  <si>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</si>
  <si>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</si>
  <si>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</si>
  <si>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</si>
  <si>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</si>
  <si>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</si>
  <si>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</si>
  <si>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</si>
  <si>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</si>
  <si>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</si>
  <si>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</si>
  <si>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</si>
  <si>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</si>
  <si>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</si>
  <si>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</si>
  <si>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</si>
  <si>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</si>
  <si>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</si>
  <si>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</si>
  <si>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</si>
  <si>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</si>
  <si>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</si>
  <si>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</si>
  <si>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</si>
  <si>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</si>
  <si>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</si>
  <si>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</si>
  <si>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</si>
  <si>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</si>
  <si>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</si>
  <si>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</si>
  <si>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</si>
  <si>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</si>
  <si>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</si>
  <si>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</si>
  <si>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</si>
  <si>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</si>
  <si>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</si>
  <si>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</si>
  <si>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</si>
  <si>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</si>
  <si>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</si>
  <si>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</si>
  <si>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</si>
  <si>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</si>
  <si>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</si>
  <si>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</si>
  <si>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</si>
  <si>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</si>
  <si>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</si>
  <si>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</si>
  <si>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</si>
  <si>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</si>
  <si>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</si>
  <si>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</si>
  <si>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</si>
  <si>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</si>
  <si>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</si>
  <si>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</si>
  <si>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</si>
  <si>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</si>
  <si>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</si>
  <si>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</si>
  <si>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</si>
  <si>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</si>
  <si>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</si>
  <si>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</si>
  <si>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</si>
  <si>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</si>
  <si>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</si>
  <si>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</si>
  <si>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</si>
  <si>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</si>
  <si>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</si>
  <si>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</si>
  <si>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</si>
  <si>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</si>
  <si>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</si>
  <si>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</si>
  <si>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</si>
  <si>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</si>
  <si>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</si>
  <si>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</si>
  <si>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</si>
  <si>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</si>
  <si>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</si>
  <si>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</si>
  <si>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</si>
  <si>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</si>
  <si>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</si>
  <si>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</si>
  <si>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</si>
  <si>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</si>
  <si>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</si>
  <si>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</si>
  <si>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</si>
  <si>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</si>
  <si>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</si>
  <si>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</si>
  <si>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</si>
  <si>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</si>
  <si>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</si>
  <si>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</si>
  <si>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</si>
  <si>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</si>
  <si>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</si>
  <si>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</si>
  <si>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</si>
  <si>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</si>
  <si>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</si>
  <si>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</si>
  <si>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</si>
  <si>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</si>
  <si>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</si>
  <si>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</si>
  <si>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</si>
  <si>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</si>
  <si>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</si>
  <si>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</si>
  <si>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</si>
  <si>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</si>
  <si>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</si>
  <si>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</si>
  <si>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</si>
  <si>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</si>
  <si>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</si>
  <si>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</si>
  <si>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</si>
  <si>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</si>
  <si>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</si>
  <si>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</si>
  <si>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</si>
  <si>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</si>
  <si>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</si>
  <si>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</si>
  <si>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</si>
  <si>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</si>
  <si>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</si>
  <si>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</si>
  <si>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</si>
  <si>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</si>
  <si>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</si>
  <si>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</si>
  <si>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</si>
  <si>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</si>
  <si>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</si>
  <si>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</si>
  <si>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</si>
  <si>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</si>
  <si>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</si>
  <si>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</si>
  <si>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</si>
  <si>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</si>
  <si>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</si>
  <si>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</si>
  <si>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</si>
  <si>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</si>
  <si>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</si>
  <si>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</si>
  <si>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</si>
  <si>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</si>
  <si>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</si>
  <si>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</si>
  <si>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</si>
  <si>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</si>
  <si>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</si>
  <si>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</si>
  <si>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</si>
  <si>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</si>
  <si>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</si>
  <si>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</si>
  <si>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</si>
  <si>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</si>
  <si>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</si>
  <si>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</si>
  <si>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</si>
  <si>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</si>
  <si>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</si>
  <si>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</si>
  <si>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</si>
  <si>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</si>
  <si>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</si>
  <si>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</si>
  <si>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</si>
  <si>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</si>
  <si>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</si>
  <si>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</si>
  <si>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</si>
  <si>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</si>
  <si>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</si>
  <si>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</si>
  <si>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</si>
  <si>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</si>
  <si>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</si>
  <si>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</si>
  <si>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</si>
  <si>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</si>
  <si>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</si>
  <si>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</si>
  <si>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</si>
  <si>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</si>
  <si>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</si>
  <si>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</si>
  <si>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</si>
  <si>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</si>
  <si>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</si>
  <si>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</si>
  <si>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</si>
  <si>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</si>
  <si>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</si>
  <si>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</si>
  <si>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</si>
  <si>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</si>
  <si>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</si>
  <si>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</si>
  <si>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</si>
  <si>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</si>
  <si>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</si>
  <si>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</si>
  <si>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</si>
  <si>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</si>
  <si>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</si>
  <si>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</si>
  <si>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</si>
  <si>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</si>
  <si>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</si>
  <si>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</si>
  <si>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</si>
  <si>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</si>
  <si>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</si>
  <si>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</si>
  <si>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</si>
  <si>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</si>
  <si>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</si>
  <si>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</si>
  <si>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</si>
  <si>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</si>
  <si>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</si>
  <si>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</si>
  <si>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</si>
  <si>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</si>
  <si>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</si>
  <si>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</si>
  <si>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</si>
  <si>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</si>
  <si>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</si>
  <si>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</si>
  <si>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</si>
  <si>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</si>
  <si>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</si>
  <si>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</si>
  <si>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</si>
  <si>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</si>
  <si>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</si>
  <si>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</si>
  <si>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</si>
  <si>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</si>
  <si>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</si>
  <si>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</si>
  <si>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</si>
  <si>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</si>
  <si>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</si>
  <si>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</si>
  <si>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</si>
  <si>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</si>
  <si>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</si>
  <si>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</si>
  <si>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</si>
  <si>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</si>
  <si>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</si>
  <si>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</si>
  <si>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</si>
  <si>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</si>
  <si>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</si>
  <si>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</si>
  <si>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</si>
  <si>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</si>
  <si>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</si>
  <si>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</si>
  <si>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</si>
  <si>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</si>
  <si>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</si>
  <si>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</si>
  <si>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</si>
  <si>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</si>
  <si>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</si>
  <si>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</si>
  <si>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</si>
  <si>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</si>
  <si>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</si>
  <si>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</si>
  <si>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</si>
  <si>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</si>
  <si>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</si>
  <si>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</si>
  <si>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</si>
  <si>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</si>
  <si>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</si>
  <si>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</si>
  <si>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</si>
  <si>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</si>
  <si>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</si>
  <si>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</si>
  <si>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</si>
  <si>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</si>
  <si>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</si>
  <si>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</si>
  <si>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</si>
  <si>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</si>
  <si>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</si>
  <si>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</si>
  <si>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</si>
  <si>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</si>
  <si>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</si>
  <si>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</si>
  <si>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</si>
  <si>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</si>
  <si>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</si>
  <si>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</si>
  <si>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</si>
  <si>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</si>
  <si>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</si>
  <si>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</si>
  <si>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</si>
  <si>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</si>
  <si>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</si>
  <si>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</si>
  <si>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</si>
  <si>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</si>
  <si>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</si>
  <si>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</si>
  <si>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</si>
  <si>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</si>
  <si>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</si>
  <si>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</si>
  <si>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</si>
  <si>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</si>
  <si>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</si>
  <si>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</si>
  <si>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</si>
  <si>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</si>
  <si>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</si>
  <si>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</si>
  <si>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</si>
  <si>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</si>
  <si>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</si>
  <si>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</si>
  <si>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</si>
  <si>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</si>
  <si>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</si>
  <si>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</si>
  <si>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</si>
  <si>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</si>
  <si>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</si>
  <si>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</si>
  <si>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</si>
  <si>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</si>
  <si>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</si>
  <si>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</si>
  <si>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</si>
  <si>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</si>
  <si>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</si>
  <si>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</si>
  <si>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</si>
  <si>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</si>
  <si>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</si>
  <si>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</si>
  <si>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</si>
  <si>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</si>
  <si>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</si>
  <si>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</si>
  <si>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</si>
  <si>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</si>
  <si>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</si>
  <si>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</si>
  <si>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</si>
  <si>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</si>
  <si>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</si>
  <si>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</si>
  <si>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</si>
  <si>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</si>
  <si>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</si>
  <si>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</si>
  <si>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</si>
  <si>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</si>
  <si>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</si>
  <si>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</si>
  <si>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</si>
  <si>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</si>
  <si>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</si>
  <si>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</si>
  <si>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</si>
  <si>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</si>
  <si>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</si>
  <si>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</si>
  <si>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</si>
  <si>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</si>
  <si>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</si>
  <si>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</si>
  <si>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</si>
  <si>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</si>
  <si>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</si>
  <si>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</si>
  <si>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</si>
  <si>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</si>
  <si>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</si>
  <si>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</si>
  <si>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</si>
  <si>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</si>
  <si>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</si>
  <si>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</si>
  <si>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</si>
  <si>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</si>
  <si>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</si>
  <si>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</si>
  <si>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</si>
  <si>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</si>
  <si>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</si>
  <si>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</si>
  <si>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</si>
  <si>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</si>
  <si>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</si>
  <si>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</si>
  <si>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</si>
  <si>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</si>
  <si>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</si>
  <si>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</si>
  <si>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</si>
  <si>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</si>
  <si>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</si>
  <si>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</si>
  <si>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</si>
  <si>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</si>
  <si>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</si>
  <si>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</si>
  <si>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</si>
  <si>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</si>
  <si>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</si>
  <si>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</si>
  <si>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</si>
  <si>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</si>
  <si>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</si>
  <si>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</si>
  <si>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</si>
  <si>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</si>
  <si>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</si>
  <si>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</si>
  <si>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</si>
  <si>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</si>
  <si>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</si>
  <si>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</si>
  <si>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</si>
  <si>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</si>
  <si>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</si>
  <si>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</si>
  <si>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</si>
  <si>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</si>
  <si>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</si>
  <si>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</si>
  <si>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</si>
  <si>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</si>
  <si>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</si>
  <si>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</si>
  <si>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</si>
  <si>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</si>
  <si>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</si>
  <si>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</si>
  <si>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</si>
  <si>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</si>
  <si>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</si>
  <si>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</si>
  <si>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</si>
  <si>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</si>
  <si>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</si>
  <si>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</si>
  <si>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</si>
  <si>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</si>
  <si>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</si>
  <si>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</si>
  <si>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</si>
  <si>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</si>
  <si>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</si>
  <si>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</si>
  <si>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</si>
  <si>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</si>
  <si>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</si>
  <si>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</si>
  <si>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</si>
  <si>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</si>
  <si>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</si>
  <si>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</si>
  <si>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</si>
  <si>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</si>
  <si>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</si>
  <si>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</si>
  <si>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</si>
  <si>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</si>
  <si>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</si>
  <si>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</si>
  <si>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</si>
  <si>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</si>
  <si>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</si>
  <si>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</si>
  <si>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</si>
  <si>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</si>
  <si>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</si>
  <si>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</si>
  <si>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</si>
  <si>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</si>
  <si>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</si>
  <si>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</si>
  <si>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</si>
  <si>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</si>
  <si>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</si>
  <si>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</si>
  <si>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</si>
  <si>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</si>
  <si>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</si>
  <si>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</si>
  <si>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</si>
  <si>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</si>
  <si>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</si>
  <si>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</si>
  <si>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</si>
  <si>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</si>
  <si>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</si>
  <si>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</si>
  <si>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</si>
  <si>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</si>
  <si>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</si>
  <si>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</si>
  <si>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</si>
  <si>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</si>
  <si>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</si>
  <si>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</si>
  <si>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</si>
  <si>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</si>
  <si>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</si>
  <si>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</si>
  <si>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</si>
  <si>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</si>
  <si>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</si>
  <si>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</si>
  <si>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</si>
  <si>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</si>
  <si>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</si>
  <si>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</si>
  <si>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</si>
  <si>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</si>
  <si>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</si>
  <si>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</si>
  <si>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</si>
  <si>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</si>
  <si>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</si>
  <si>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</si>
  <si>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</si>
  <si>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</si>
  <si>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</si>
  <si>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</si>
  <si>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</si>
  <si>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</si>
  <si>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</si>
  <si>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</si>
  <si>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</si>
  <si>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</si>
  <si>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</si>
  <si>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</si>
  <si>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</si>
  <si>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</si>
  <si>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</si>
  <si>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</si>
  <si>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</si>
  <si>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</si>
  <si>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</si>
  <si>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</si>
  <si>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</si>
  <si>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</si>
  <si>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</si>
  <si>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</si>
  <si>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</si>
  <si>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</si>
  <si>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</si>
  <si>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</si>
  <si>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</si>
  <si>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</si>
  <si>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</si>
  <si>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</si>
  <si>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</si>
  <si>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</si>
  <si>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</si>
  <si>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</si>
  <si>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</si>
  <si>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</si>
  <si>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</si>
  <si>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</si>
  <si>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</si>
  <si>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</si>
  <si>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</si>
  <si>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</si>
  <si>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</si>
  <si>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</si>
  <si>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</si>
  <si>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</si>
  <si>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</si>
  <si>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</si>
  <si>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</si>
  <si>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</si>
  <si>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</si>
  <si>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</si>
  <si>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</si>
  <si>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</si>
  <si>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</si>
  <si>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</si>
  <si>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</si>
  <si>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</si>
  <si>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</si>
  <si>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</si>
  <si>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</si>
  <si>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</si>
  <si>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</si>
  <si>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</si>
  <si>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</si>
  <si>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</si>
  <si>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</si>
  <si>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</si>
  <si>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</si>
  <si>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</si>
  <si>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</si>
  <si>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</si>
  <si>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</si>
  <si>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</si>
  <si>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</si>
  <si>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</si>
  <si>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</si>
  <si>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</si>
  <si>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</si>
  <si>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</si>
  <si>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</si>
  <si>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</si>
  <si>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</si>
  <si>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</si>
  <si>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</si>
  <si>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</si>
  <si>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</si>
  <si>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</si>
  <si>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</si>
  <si>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</si>
  <si>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</si>
  <si>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</si>
  <si>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</si>
  <si>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</si>
  <si>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</si>
  <si>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</si>
  <si>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</si>
  <si>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</si>
  <si>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</si>
  <si>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</si>
  <si>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</si>
  <si>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</si>
  <si>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</si>
  <si>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</si>
  <si>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</si>
  <si>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</si>
  <si>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</si>
  <si>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</si>
  <si>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</si>
  <si>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</si>
  <si>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</si>
  <si>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</si>
  <si>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</si>
  <si>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</si>
  <si>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</si>
  <si>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</si>
  <si>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</si>
  <si>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</si>
  <si>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</si>
  <si>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</si>
  <si>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</si>
  <si>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</si>
  <si>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</si>
  <si>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</si>
  <si>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</si>
  <si>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</si>
  <si>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</si>
  <si>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</si>
  <si>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</si>
  <si>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</si>
  <si>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</si>
  <si>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</si>
  <si>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</si>
  <si>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</si>
  <si>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</si>
  <si>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</si>
  <si>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</si>
  <si>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</si>
  <si>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</si>
  <si>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</si>
  <si>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</si>
  <si>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</si>
  <si>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</si>
  <si>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</si>
  <si>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</si>
  <si>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</si>
  <si>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</si>
  <si>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</si>
  <si>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</si>
  <si>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</si>
  <si>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</si>
  <si>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</si>
  <si>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</si>
  <si>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</si>
  <si>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</si>
  <si>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</si>
  <si>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</si>
  <si>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</si>
  <si>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</si>
  <si>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</si>
  <si>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</si>
  <si>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</si>
  <si>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</si>
  <si>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</si>
  <si>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</si>
  <si>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</si>
  <si>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</si>
  <si>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</si>
  <si>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</si>
  <si>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</si>
  <si>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</si>
  <si>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</si>
  <si>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</si>
  <si>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</si>
  <si>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</si>
  <si>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</si>
  <si>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</si>
  <si>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</si>
  <si>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</si>
  <si>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</si>
  <si>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</si>
  <si>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</si>
  <si>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</si>
  <si>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</si>
  <si>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</si>
  <si>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</si>
  <si>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</si>
  <si>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</si>
  <si>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</si>
  <si>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</si>
  <si>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</si>
  <si>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</si>
  <si>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</si>
  <si>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</si>
  <si>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</si>
  <si>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</si>
  <si>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</si>
  <si>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</si>
  <si>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</si>
  <si>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</si>
  <si>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</si>
  <si>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</si>
  <si>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</si>
  <si>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</si>
  <si>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</si>
  <si>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</si>
  <si>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</si>
  <si>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</si>
  <si>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</si>
  <si>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</si>
  <si>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</si>
  <si>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</si>
  <si>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</si>
  <si>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</si>
  <si>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</si>
  <si>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</si>
  <si>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</si>
  <si>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</si>
  <si>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</si>
  <si>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</si>
  <si>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</si>
  <si>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</si>
  <si>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</si>
  <si>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</si>
  <si>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</si>
  <si>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</si>
  <si>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</si>
  <si>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</si>
  <si>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</si>
  <si>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</si>
  <si>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</si>
  <si>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</si>
  <si>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</si>
  <si>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</si>
  <si>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</si>
  <si>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</si>
  <si>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</si>
  <si>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</si>
  <si>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</si>
  <si>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</si>
  <si>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</si>
  <si>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</si>
  <si>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</si>
  <si>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</si>
  <si>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</si>
  <si>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</si>
  <si>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</si>
  <si>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</si>
  <si>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</si>
  <si>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</si>
  <si>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</si>
  <si>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</si>
  <si>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</si>
  <si>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</si>
  <si>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</si>
  <si>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</si>
  <si>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</si>
  <si>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</si>
  <si>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</si>
  <si>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</si>
  <si>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</si>
  <si>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</si>
  <si>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</si>
  <si>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</si>
  <si>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</si>
  <si>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</si>
  <si>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</si>
  <si>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</si>
  <si>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</si>
  <si>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</si>
  <si>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</si>
  <si>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</si>
  <si>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</si>
  <si>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</si>
  <si>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</si>
  <si>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</si>
  <si>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</si>
  <si>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</si>
  <si>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</si>
  <si>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</si>
  <si>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</si>
  <si>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</si>
  <si>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</si>
  <si>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</si>
  <si>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</si>
  <si>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</si>
  <si>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</si>
  <si>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</si>
  <si>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</si>
  <si>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</si>
  <si>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</si>
  <si>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</si>
  <si>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</si>
  <si>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</si>
  <si>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</si>
  <si>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</si>
  <si>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</si>
  <si>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</si>
  <si>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</si>
  <si>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</si>
  <si>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</si>
  <si>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</si>
  <si>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</si>
  <si>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</si>
  <si>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</si>
  <si>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</si>
  <si>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</si>
  <si>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</si>
  <si>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</si>
  <si>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</si>
  <si>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</si>
  <si>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</si>
  <si>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</si>
  <si>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</si>
  <si>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</si>
  <si>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</si>
  <si>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</si>
  <si>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</si>
  <si>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</si>
  <si>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</si>
  <si>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</si>
  <si>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</si>
  <si>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</si>
  <si>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</si>
  <si>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</si>
  <si>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</si>
  <si>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</si>
  <si>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</si>
  <si>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</si>
  <si>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</si>
  <si>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</si>
  <si>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</si>
  <si>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</si>
  <si>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</si>
  <si>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</si>
  <si>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</si>
  <si>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</si>
  <si>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</si>
  <si>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</si>
  <si>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</si>
  <si>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</si>
  <si>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</si>
  <si>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</si>
  <si>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</si>
  <si>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</si>
  <si>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</si>
  <si>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</si>
  <si>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</si>
  <si>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</si>
  <si>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</si>
  <si>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</si>
  <si>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</si>
  <si>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</si>
  <si>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</si>
  <si>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</si>
  <si>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</si>
  <si>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</si>
  <si>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</si>
  <si>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</si>
  <si>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</si>
  <si>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</si>
  <si>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</si>
  <si>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</si>
  <si>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</si>
  <si>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</si>
  <si>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</si>
  <si>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</si>
  <si>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</si>
  <si>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</si>
  <si>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</si>
  <si>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</si>
  <si>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</si>
  <si>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</si>
  <si>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</si>
  <si>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</si>
  <si>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</si>
  <si>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</si>
  <si>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</si>
  <si>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</si>
  <si>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</si>
  <si>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</si>
  <si>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</si>
  <si>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</si>
  <si>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</si>
  <si>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</si>
  <si>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</si>
  <si>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</si>
  <si>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</si>
  <si>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</si>
  <si>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</si>
  <si>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</si>
  <si>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</si>
  <si>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</si>
  <si>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</si>
  <si>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</si>
  <si>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</si>
  <si>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</si>
  <si>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</si>
  <si>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</si>
  <si>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</si>
  <si>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</si>
  <si>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</si>
  <si>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</si>
  <si>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</si>
  <si>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</si>
  <si>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</si>
  <si>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</si>
  <si>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</si>
  <si>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</si>
  <si>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</si>
  <si>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</si>
  <si>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</si>
  <si>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</si>
  <si>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</si>
  <si>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</si>
  <si>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</si>
  <si>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</si>
  <si>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</si>
  <si>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</si>
  <si>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</si>
  <si>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</si>
  <si>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</si>
  <si>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</si>
  <si>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</si>
  <si>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</si>
  <si>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</si>
  <si>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</si>
  <si>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</si>
  <si>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</si>
  <si>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</si>
  <si>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</si>
  <si>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</si>
  <si>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</si>
  <si>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</si>
  <si>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</si>
  <si>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</si>
  <si>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</si>
  <si>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</si>
  <si>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</si>
  <si>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</si>
  <si>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</si>
  <si>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</si>
  <si>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</si>
  <si>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</si>
  <si>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</si>
  <si>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</si>
  <si>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</si>
  <si>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</si>
  <si>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</si>
  <si>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</si>
  <si>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</si>
  <si>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</si>
  <si>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</si>
  <si>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</si>
  <si>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</si>
  <si>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</si>
  <si>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</si>
  <si>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</si>
  <si>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</si>
  <si>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</si>
  <si>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</si>
  <si>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</si>
  <si>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</si>
  <si>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</si>
  <si>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</si>
  <si>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</si>
  <si>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</si>
  <si>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</si>
  <si>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</si>
  <si>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</si>
  <si>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</si>
  <si>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</si>
  <si>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</si>
  <si>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</si>
  <si>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</si>
  <si>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</si>
  <si>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</si>
  <si>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</si>
  <si>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</si>
  <si>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</si>
  <si>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</si>
  <si>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</si>
  <si>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</si>
  <si>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</si>
  <si>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</si>
  <si>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</si>
  <si>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</si>
  <si>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</si>
  <si>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</si>
  <si>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</si>
  <si>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</si>
  <si>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</si>
  <si>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</si>
  <si>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</si>
  <si>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</si>
  <si>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</si>
  <si>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</si>
  <si>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</si>
  <si>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</si>
  <si>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</si>
  <si>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</si>
  <si>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</si>
  <si>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</si>
  <si>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</si>
  <si>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</si>
  <si>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</si>
  <si>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</si>
  <si>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</si>
  <si>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</si>
  <si>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</si>
  <si>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</si>
  <si>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</si>
  <si>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</si>
  <si>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</si>
  <si>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</si>
  <si>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</si>
  <si>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</si>
  <si>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</si>
  <si>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</si>
  <si>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</si>
  <si>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</si>
  <si>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</si>
  <si>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</si>
  <si>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</si>
  <si>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</si>
  <si>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</si>
  <si>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</si>
  <si>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</si>
  <si>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</si>
  <si>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</si>
  <si>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</si>
  <si>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</si>
  <si>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</si>
  <si>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</si>
  <si>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</si>
  <si>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</si>
  <si>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</si>
  <si>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</si>
  <si>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</si>
  <si>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</si>
  <si>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</si>
  <si>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</si>
  <si>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</si>
  <si>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</si>
  <si>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</si>
  <si>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</si>
  <si>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</si>
  <si>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</si>
  <si>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</si>
  <si>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</si>
  <si>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</si>
  <si>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</si>
  <si>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</si>
  <si>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</si>
  <si>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</si>
  <si>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</si>
  <si>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</si>
  <si>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</si>
  <si>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</si>
  <si>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</si>
  <si>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</si>
  <si>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</si>
  <si>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</si>
  <si>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</si>
  <si>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</si>
  <si>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</si>
  <si>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</si>
  <si>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</si>
  <si>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</si>
  <si>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</si>
  <si>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</si>
  <si>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</si>
  <si>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</si>
  <si>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</si>
  <si>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</si>
  <si>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</si>
  <si>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</si>
  <si>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</si>
  <si>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</si>
  <si>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</si>
  <si>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</si>
  <si>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</si>
  <si>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</si>
  <si>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</si>
  <si>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</si>
  <si>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</si>
  <si>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</si>
  <si>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</si>
  <si>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</si>
  <si>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</si>
  <si>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</si>
  <si>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</si>
  <si>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</si>
  <si>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</si>
  <si>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</si>
  <si>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</si>
  <si>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</si>
  <si>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</si>
  <si>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</si>
  <si>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</si>
  <si>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</si>
  <si>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</si>
  <si>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</si>
  <si>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</si>
  <si>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</si>
  <si>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</si>
  <si>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</si>
  <si>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</si>
  <si>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</si>
  <si>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</si>
  <si>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</si>
  <si>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</si>
  <si>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</si>
  <si>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</si>
  <si>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</si>
  <si>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</si>
  <si>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</si>
  <si>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</si>
  <si>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</si>
  <si>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</si>
  <si>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</si>
  <si>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</si>
  <si>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</si>
  <si>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</si>
  <si>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</si>
  <si>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</si>
  <si>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</si>
  <si>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</si>
  <si>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</si>
  <si>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</si>
  <si>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</si>
  <si>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</si>
  <si>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</si>
  <si>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</si>
  <si>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</si>
  <si>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</si>
  <si>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</si>
  <si>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</si>
  <si>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</si>
  <si>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</si>
  <si>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</si>
  <si>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</si>
  <si>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</si>
  <si>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</si>
  <si>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</si>
  <si>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</si>
  <si>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</si>
  <si>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</si>
  <si>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</si>
  <si>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</si>
  <si>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</si>
  <si>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</si>
  <si>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</si>
  <si>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</si>
  <si>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</si>
  <si>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</si>
  <si>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</si>
  <si>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</si>
  <si>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</si>
  <si>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</si>
  <si>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</si>
  <si>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</si>
  <si>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</si>
  <si>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</si>
  <si>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</si>
  <si>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</si>
  <si>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</si>
  <si>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</si>
  <si>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</si>
  <si>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</si>
  <si>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</si>
  <si>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</si>
  <si>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</si>
  <si>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</si>
  <si>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</si>
  <si>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</si>
  <si>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</si>
  <si>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</si>
  <si>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</si>
  <si>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</si>
  <si>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</si>
  <si>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</si>
  <si>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</si>
  <si>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</si>
  <si>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</si>
  <si>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</si>
  <si>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</si>
  <si>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</si>
  <si>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</si>
  <si>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</si>
  <si>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</si>
  <si>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</si>
  <si>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</si>
  <si>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</si>
  <si>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</si>
  <si>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</si>
  <si>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</si>
  <si>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</si>
  <si>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</si>
  <si>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</si>
  <si>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</si>
  <si>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</si>
  <si>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</si>
  <si>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</si>
  <si>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</si>
  <si>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</si>
  <si>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</si>
  <si>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</si>
  <si>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</si>
  <si>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</si>
  <si>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</si>
  <si>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</si>
  <si>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</si>
  <si>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</si>
  <si>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</si>
  <si>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</si>
  <si>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</si>
  <si>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</si>
  <si>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</si>
  <si>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</si>
  <si>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</si>
  <si>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</si>
  <si>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</si>
  <si>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</si>
  <si>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</si>
  <si>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</si>
  <si>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</si>
  <si>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</si>
  <si>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</si>
  <si>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</si>
  <si>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</si>
  <si>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</si>
  <si>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</si>
  <si>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</si>
  <si>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</si>
  <si>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</si>
  <si>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</si>
  <si>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</si>
  <si>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</si>
  <si>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</si>
  <si>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</si>
  <si>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</si>
  <si>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</si>
  <si>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</si>
  <si>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</si>
  <si>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</si>
  <si>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</si>
  <si>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</si>
  <si>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</si>
  <si>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</si>
  <si>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</si>
  <si>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</si>
  <si>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</si>
  <si>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</si>
  <si>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</si>
  <si>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</si>
  <si>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</si>
  <si>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</si>
  <si>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</si>
  <si>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</si>
  <si>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</si>
  <si>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</si>
  <si>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</si>
  <si>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</si>
  <si>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</si>
  <si>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</si>
  <si>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</si>
  <si>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</si>
  <si>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</si>
  <si>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</si>
  <si>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</si>
  <si>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</si>
  <si>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</si>
  <si>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</si>
  <si>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</si>
  <si>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</si>
  <si>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</si>
  <si>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</si>
  <si>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</si>
  <si>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</si>
  <si>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</si>
  <si>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</si>
  <si>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</si>
  <si>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</si>
  <si>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</si>
  <si>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</si>
  <si>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</si>
  <si>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</si>
  <si>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</si>
  <si>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</si>
  <si>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</si>
  <si>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</si>
  <si>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</si>
  <si>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</si>
  <si>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</si>
  <si>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</si>
  <si>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</si>
  <si>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</si>
  <si>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</si>
  <si>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</si>
  <si>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</si>
  <si>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</si>
  <si>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</si>
  <si>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</si>
  <si>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</si>
  <si>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</si>
  <si>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</si>
  <si>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</si>
  <si>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</si>
  <si>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</si>
  <si>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</si>
  <si>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</si>
  <si>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</si>
  <si>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</si>
  <si>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</si>
  <si>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</si>
  <si>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</si>
  <si>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</si>
  <si>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</si>
  <si>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</si>
  <si>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</si>
  <si>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</si>
  <si>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</si>
  <si>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</si>
  <si>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</si>
  <si>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</si>
  <si>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</si>
  <si>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</si>
  <si>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</si>
  <si>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</si>
  <si>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</si>
  <si>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</si>
  <si>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</si>
  <si>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</si>
  <si>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</si>
  <si>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</si>
  <si>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</si>
  <si>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</si>
  <si>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</si>
  <si>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</si>
  <si>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</si>
  <si>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</si>
  <si>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</si>
  <si>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</si>
  <si>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</si>
  <si>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</si>
  <si>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</si>
  <si>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</si>
  <si>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</si>
  <si>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</si>
  <si>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</si>
  <si>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</si>
  <si>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</si>
  <si>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</si>
  <si>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</si>
  <si>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</si>
  <si>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</si>
  <si>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</si>
  <si>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</si>
  <si>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</si>
  <si>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</si>
  <si>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</si>
  <si>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</si>
  <si>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</si>
  <si>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</si>
  <si>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</si>
  <si>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</si>
  <si>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</si>
  <si>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</si>
  <si>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</si>
  <si>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</si>
  <si>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</si>
  <si>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</si>
  <si>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</si>
  <si>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</si>
  <si>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</si>
  <si>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</si>
  <si>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</si>
  <si>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</si>
  <si>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</si>
  <si>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</si>
  <si>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</si>
  <si>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</si>
  <si>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</si>
  <si>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</si>
  <si>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</si>
  <si>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</si>
  <si>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</si>
  <si>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</si>
  <si>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</si>
  <si>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</si>
  <si>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</si>
  <si>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</si>
  <si>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</si>
  <si>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</si>
  <si>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</si>
  <si>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</si>
  <si>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</si>
  <si>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</si>
  <si>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</si>
  <si>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</si>
  <si>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</si>
  <si>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</si>
  <si>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</si>
  <si>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</si>
  <si>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</si>
  <si>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</si>
  <si>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</si>
  <si>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</si>
  <si>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</si>
  <si>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</si>
  <si>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</si>
  <si>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</si>
  <si>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</si>
  <si>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</si>
  <si>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</si>
  <si>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</si>
  <si>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</si>
  <si>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</si>
  <si>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</si>
  <si>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</si>
  <si>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</si>
  <si>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</si>
  <si>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</si>
  <si>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</si>
  <si>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</si>
  <si>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</si>
  <si>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</si>
  <si>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</si>
  <si>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</si>
  <si>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</si>
  <si>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</si>
  <si>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</si>
  <si>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</si>
  <si>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</si>
  <si>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</si>
  <si>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</si>
  <si>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</si>
  <si>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</si>
  <si>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</si>
  <si>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</si>
  <si>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</si>
  <si>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</si>
  <si>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</si>
  <si>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</si>
  <si>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</si>
  <si>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</si>
  <si>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</si>
  <si>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</si>
  <si>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</si>
  <si>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</si>
  <si>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</si>
  <si>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</si>
  <si>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</si>
  <si>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</si>
  <si>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</si>
  <si>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</si>
  <si>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</si>
  <si>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</si>
  <si>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</si>
  <si>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</si>
  <si>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</si>
  <si>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</si>
  <si>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</si>
  <si>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</si>
  <si>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</si>
  <si>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</si>
  <si>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</si>
  <si>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</si>
  <si>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</si>
  <si>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</si>
  <si>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</si>
  <si>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</si>
  <si>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</si>
  <si>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</si>
  <si>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</si>
  <si>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</si>
  <si>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</si>
  <si>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</si>
  <si>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</si>
  <si>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</si>
  <si>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</si>
  <si>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</si>
  <si>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</si>
  <si>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</si>
  <si>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</si>
  <si>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</si>
  <si>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</si>
  <si>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</si>
  <si>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</si>
  <si>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</si>
  <si>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</si>
  <si>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</si>
  <si>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</si>
  <si>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</si>
  <si>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</si>
  <si>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</si>
  <si>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</si>
  <si>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</si>
  <si>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</si>
  <si>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</si>
  <si>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</si>
  <si>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</si>
  <si>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</si>
  <si>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</si>
  <si>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</si>
  <si>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</si>
  <si>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</si>
  <si>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</si>
  <si>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</si>
  <si>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</si>
  <si>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</si>
  <si>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</si>
  <si>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</si>
  <si>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</si>
  <si>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</si>
  <si>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</si>
  <si>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</si>
  <si>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</si>
  <si>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</si>
  <si>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</si>
  <si>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</si>
  <si>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</si>
  <si>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</si>
  <si>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</si>
  <si>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</si>
  <si>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</si>
  <si>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</si>
  <si>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</si>
  <si>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</si>
  <si>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</si>
  <si>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</si>
  <si>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</si>
  <si>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</si>
  <si>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</si>
  <si>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</si>
  <si>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</si>
  <si>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</si>
  <si>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</si>
  <si>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</si>
  <si>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</si>
  <si>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</si>
  <si>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</si>
  <si>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</si>
  <si>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</si>
  <si>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</si>
  <si>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</si>
  <si>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</si>
  <si>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</si>
  <si>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</si>
  <si>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</si>
  <si>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</si>
  <si>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</si>
  <si>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</si>
  <si>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</si>
  <si>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</si>
  <si>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</si>
  <si>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</si>
  <si>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</si>
  <si>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</si>
  <si>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</si>
  <si>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</si>
  <si>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</si>
  <si>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</si>
  <si>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</si>
  <si>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</si>
  <si>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</si>
  <si>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</si>
  <si>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</si>
  <si>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</si>
  <si>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</si>
  <si>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</si>
  <si>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</si>
  <si>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</si>
  <si>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</si>
  <si>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</si>
  <si>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</si>
  <si>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</si>
  <si>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</si>
  <si>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</si>
  <si>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</si>
  <si>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</si>
  <si>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</si>
  <si>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</si>
  <si>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</si>
  <si>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</si>
  <si>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</si>
  <si>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</si>
  <si>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</si>
  <si>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</si>
  <si>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</si>
  <si>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</si>
  <si>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</si>
  <si>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</si>
  <si>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</si>
  <si>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</si>
  <si>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</si>
  <si>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</si>
  <si>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</si>
  <si>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</si>
  <si>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</si>
  <si>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</si>
  <si>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</si>
  <si>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</si>
  <si>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</si>
  <si>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</si>
  <si>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</si>
  <si>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</si>
  <si>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</si>
  <si>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</si>
  <si>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</si>
  <si>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</si>
  <si>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</si>
  <si>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</si>
  <si>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</si>
  <si>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</si>
  <si>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</si>
  <si>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</si>
  <si>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</si>
  <si>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</si>
  <si>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</si>
  <si>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</si>
  <si>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</si>
  <si>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</si>
  <si>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</si>
  <si>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</si>
  <si>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</si>
  <si>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</si>
  <si>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</si>
  <si>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</si>
  <si>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</si>
  <si>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</si>
  <si>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</si>
  <si>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</si>
  <si>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</si>
  <si>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</si>
  <si>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</si>
  <si>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</si>
  <si>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</si>
  <si>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</si>
  <si>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</si>
  <si>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</si>
  <si>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</si>
  <si>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</si>
  <si>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</si>
  <si>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</si>
  <si>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</si>
  <si>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</si>
  <si>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</si>
  <si>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</si>
  <si>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</si>
  <si>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</si>
  <si>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</si>
  <si>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</si>
  <si>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</si>
  <si>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</si>
  <si>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</si>
  <si>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</si>
  <si>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</si>
  <si>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</si>
  <si>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</si>
  <si>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</si>
  <si>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</si>
  <si>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</si>
  <si>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</si>
  <si>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</si>
  <si>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</si>
  <si>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</si>
  <si>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</si>
  <si>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</si>
  <si>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</si>
  <si>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</si>
  <si>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</si>
  <si>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</si>
  <si>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</si>
  <si>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</si>
  <si>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</si>
  <si>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</si>
  <si>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</si>
  <si>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</si>
  <si>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</si>
  <si>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</si>
  <si>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</si>
  <si>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</si>
  <si>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</si>
  <si>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</si>
  <si>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</si>
  <si>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</si>
  <si>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</si>
  <si>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</si>
  <si>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</si>
  <si>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</si>
  <si>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</si>
  <si>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</si>
  <si>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</si>
  <si>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</si>
  <si>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</si>
  <si>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</si>
  <si>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</si>
  <si>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</si>
  <si>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</si>
  <si>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</si>
  <si>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</si>
  <si>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</si>
  <si>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</si>
  <si>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</si>
  <si>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</si>
  <si>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</si>
  <si>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</si>
  <si>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</si>
  <si>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</si>
  <si>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</si>
  <si>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</si>
  <si>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</si>
  <si>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</si>
  <si>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</si>
  <si>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</si>
  <si>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</si>
  <si>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</si>
  <si>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</si>
  <si>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</si>
  <si>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</si>
  <si>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</si>
  <si>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</si>
  <si>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</si>
  <si>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</si>
  <si>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</si>
  <si>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</si>
  <si>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</si>
  <si>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</si>
  <si>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</si>
  <si>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</si>
  <si>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</si>
  <si>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</si>
  <si>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</si>
  <si>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</si>
  <si>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</si>
  <si>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</si>
  <si>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</si>
  <si>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</si>
  <si>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</si>
  <si>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</si>
  <si>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</si>
  <si>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</si>
  <si>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</si>
  <si>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</si>
  <si>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</si>
  <si>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</si>
  <si>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</si>
  <si>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</si>
  <si>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</si>
  <si>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</si>
  <si>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</si>
  <si>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</si>
  <si>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</si>
  <si>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</si>
  <si>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</si>
  <si>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</si>
  <si>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</si>
  <si>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</si>
  <si>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</si>
  <si>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</si>
  <si>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</si>
  <si>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</si>
  <si>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</si>
  <si>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</si>
  <si>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</si>
  <si>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</si>
  <si>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</si>
  <si>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</si>
  <si>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</si>
  <si>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</si>
  <si>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</si>
  <si>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</si>
  <si>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</si>
  <si>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</si>
  <si>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</si>
  <si>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</si>
  <si>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</si>
  <si>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</si>
  <si>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</si>
  <si>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</si>
  <si>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</si>
  <si>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</si>
  <si>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</si>
  <si>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</si>
  <si>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</si>
  <si>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</si>
  <si>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</si>
  <si>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</si>
  <si>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</si>
  <si>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</si>
  <si>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</si>
  <si>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</si>
  <si>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</si>
  <si>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</si>
  <si>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</si>
  <si>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</si>
  <si>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</si>
  <si>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</si>
  <si>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</si>
  <si>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</si>
  <si>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</si>
  <si>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</si>
  <si>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</si>
  <si>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</si>
  <si>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</si>
  <si>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</si>
  <si>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</si>
  <si>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</si>
  <si>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</si>
  <si>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</si>
  <si>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</si>
  <si>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</si>
  <si>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</si>
  <si>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</si>
  <si>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</si>
  <si>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</si>
  <si>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</si>
  <si>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</si>
  <si>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</si>
  <si>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</si>
  <si>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</si>
  <si>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</si>
  <si>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</si>
  <si>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</si>
  <si>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</si>
  <si>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</si>
  <si>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</si>
  <si>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</si>
  <si>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</si>
  <si>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</si>
  <si>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</si>
  <si>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</si>
  <si>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</si>
  <si>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</si>
  <si>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</si>
  <si>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</si>
  <si>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</si>
  <si>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</si>
  <si>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</si>
  <si>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</si>
  <si>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</si>
  <si>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</si>
  <si>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</si>
  <si>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</si>
  <si>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</si>
  <si>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</si>
  <si>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</si>
  <si>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</si>
  <si>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</si>
  <si>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</si>
  <si>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</si>
  <si>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</si>
  <si>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</si>
  <si>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</si>
  <si>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</si>
  <si>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</si>
  <si>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</si>
  <si>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</si>
  <si>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</si>
  <si>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</si>
  <si>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</si>
  <si>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</si>
  <si>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</si>
  <si>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</si>
  <si>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</si>
  <si>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</si>
  <si>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</si>
  <si>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</si>
  <si>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</si>
  <si>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</si>
  <si>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</si>
  <si>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</si>
  <si>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</si>
  <si>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</si>
  <si>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</si>
  <si>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</si>
  <si>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</si>
  <si>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</si>
  <si>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</si>
  <si>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</si>
  <si>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</si>
  <si>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</si>
  <si>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</si>
  <si>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</si>
  <si>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</si>
  <si>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</si>
  <si>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</si>
  <si>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</si>
  <si>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</si>
  <si>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</si>
  <si>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</si>
  <si>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</si>
  <si>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</si>
  <si>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</si>
  <si>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</si>
  <si>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</si>
  <si>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</si>
  <si>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</si>
  <si>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</si>
  <si>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</si>
  <si>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</si>
  <si>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</si>
  <si>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</si>
  <si>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</si>
  <si>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</si>
  <si>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</si>
  <si>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</si>
  <si>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</si>
  <si>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</si>
  <si>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</si>
  <si>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</si>
  <si>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</si>
  <si>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</si>
  <si>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</si>
  <si>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</si>
  <si>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</si>
  <si>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</si>
  <si>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</si>
  <si>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</si>
  <si>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</si>
  <si>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</si>
  <si>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</si>
  <si>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</si>
  <si>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</si>
  <si>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</si>
  <si>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</si>
  <si>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</si>
  <si>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</si>
  <si>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</si>
  <si>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</si>
  <si>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</si>
  <si>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</si>
  <si>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</si>
  <si>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</si>
  <si>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</si>
  <si>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</si>
  <si>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</si>
  <si>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</si>
  <si>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</si>
  <si>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</si>
  <si>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</si>
  <si>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</si>
  <si>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</si>
  <si>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</si>
  <si>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</si>
  <si>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</si>
  <si>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</si>
  <si>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</si>
  <si>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</si>
  <si>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</si>
  <si>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</si>
  <si>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</si>
  <si>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</si>
  <si>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</si>
  <si>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</si>
  <si>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</si>
  <si>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</si>
  <si>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</si>
  <si>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</si>
  <si>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</si>
  <si>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</si>
  <si>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</si>
  <si>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</si>
  <si>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</si>
  <si>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</si>
  <si>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</si>
  <si>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</si>
  <si>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</si>
  <si>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</si>
  <si>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</si>
  <si>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</si>
  <si>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</si>
  <si>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</si>
  <si>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</si>
  <si>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</si>
  <si>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</si>
  <si>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</si>
  <si>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</si>
  <si>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</si>
  <si>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</si>
  <si>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</si>
  <si>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</si>
  <si>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</si>
  <si>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</si>
  <si>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</si>
  <si>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</si>
  <si>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</si>
  <si>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</si>
  <si>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</si>
  <si>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</si>
  <si>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</si>
  <si>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</si>
  <si>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</si>
  <si>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</si>
  <si>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</si>
  <si>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</si>
  <si>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</si>
  <si>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</si>
  <si>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</si>
  <si>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</si>
  <si>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</si>
  <si>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</si>
  <si>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</si>
  <si>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</si>
  <si>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</si>
  <si>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</si>
  <si>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</si>
  <si>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</si>
  <si>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</si>
  <si>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</si>
  <si>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</si>
  <si>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</si>
  <si>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</si>
  <si>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</si>
  <si>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</si>
  <si>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</si>
  <si>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</si>
  <si>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</si>
  <si>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</si>
  <si>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</si>
  <si>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</si>
  <si>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</si>
  <si>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</si>
  <si>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</si>
  <si>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</si>
  <si>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</si>
  <si>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</si>
  <si>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</si>
  <si>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</si>
  <si>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</si>
  <si>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</si>
  <si>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</si>
  <si>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</si>
  <si>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</si>
  <si>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</si>
  <si>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</si>
  <si>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</si>
  <si>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</si>
  <si>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</si>
  <si>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</si>
  <si>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</si>
  <si>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</si>
  <si>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</si>
  <si>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</si>
  <si>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</si>
  <si>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</si>
  <si>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</si>
  <si>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</si>
  <si>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</si>
  <si>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</si>
  <si>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</si>
  <si>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</si>
  <si>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</si>
  <si>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</si>
  <si>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</si>
  <si>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</si>
  <si>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</si>
  <si>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</si>
  <si>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</si>
  <si>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</si>
  <si>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</si>
  <si>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</si>
  <si>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</si>
  <si>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</si>
  <si>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</si>
  <si>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</si>
  <si>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</si>
  <si>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</si>
  <si>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</si>
  <si>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</si>
  <si>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</si>
  <si>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</si>
  <si>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</si>
  <si>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</si>
  <si>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</si>
  <si>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</si>
  <si>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</si>
  <si>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</si>
  <si>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</si>
  <si>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</si>
  <si>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</si>
  <si>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</si>
  <si>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</si>
  <si>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</si>
  <si>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</si>
  <si>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</si>
  <si>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</si>
  <si>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</si>
  <si>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</si>
  <si>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</si>
  <si>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</si>
  <si>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</si>
  <si>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</si>
  <si>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</si>
  <si>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</si>
  <si>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</si>
  <si>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</si>
  <si>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</si>
  <si>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</si>
  <si>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</si>
  <si>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</si>
  <si>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</si>
  <si>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</si>
  <si>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</si>
  <si>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</si>
  <si>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</si>
  <si>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</si>
  <si>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</si>
  <si>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</si>
  <si>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</si>
  <si>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</si>
  <si>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</si>
  <si>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</si>
  <si>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</si>
  <si>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</si>
  <si>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</si>
  <si>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</si>
  <si>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</si>
  <si>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</si>
  <si>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</si>
  <si>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</si>
  <si>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</si>
  <si>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</si>
  <si>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</si>
  <si>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</si>
  <si>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</si>
  <si>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</si>
  <si>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</si>
  <si>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</si>
  <si>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</si>
  <si>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</si>
  <si>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</si>
  <si>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</si>
  <si>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</si>
  <si>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</si>
  <si>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</si>
  <si>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</si>
  <si>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</si>
  <si>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</si>
  <si>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</si>
  <si>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</si>
  <si>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</si>
  <si>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</si>
  <si>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</si>
  <si>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</si>
  <si>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</si>
  <si>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</si>
  <si>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</si>
  <si>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</si>
  <si>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</si>
  <si>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</si>
  <si>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</si>
  <si>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</si>
  <si>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</si>
  <si>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</si>
  <si>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</si>
  <si>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</si>
  <si>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</si>
  <si>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</si>
  <si>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</si>
  <si>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</si>
  <si>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</si>
  <si>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</si>
  <si>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</si>
  <si>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</si>
  <si>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</si>
  <si>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</si>
  <si>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</si>
  <si>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</si>
  <si>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</si>
  <si>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</si>
  <si>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</si>
  <si>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</si>
  <si>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</si>
  <si>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</si>
  <si>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</si>
  <si>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</si>
  <si>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</si>
  <si>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</si>
  <si>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</si>
  <si>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</si>
  <si>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</si>
  <si>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</si>
  <si>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</si>
  <si>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</si>
  <si>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</si>
  <si>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</si>
  <si>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</si>
  <si>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</si>
  <si>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</si>
  <si>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</si>
  <si>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</si>
  <si>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</si>
  <si>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</si>
  <si>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</si>
  <si>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</si>
  <si>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</si>
  <si>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</si>
  <si>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</si>
  <si>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</si>
  <si>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</si>
  <si>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</si>
  <si>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</si>
  <si>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</si>
  <si>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</si>
  <si>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</si>
  <si>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</si>
  <si>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</si>
  <si>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</si>
  <si>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</si>
  <si>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</si>
  <si>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</si>
  <si>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</si>
  <si>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</si>
  <si>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</si>
  <si>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</si>
  <si>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</si>
  <si>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</si>
  <si>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</si>
  <si>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</si>
  <si>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</si>
  <si>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</si>
  <si>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</si>
  <si>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</si>
  <si>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</si>
  <si>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</si>
  <si>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</si>
  <si>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</si>
  <si>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</si>
  <si>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</si>
  <si>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</si>
  <si>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</si>
  <si>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</si>
  <si>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</si>
  <si>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</si>
  <si>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</si>
  <si>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</si>
  <si>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</si>
  <si>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</si>
  <si>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</si>
  <si>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</si>
  <si>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</si>
  <si>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</si>
  <si>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</si>
  <si>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</si>
  <si>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</si>
  <si>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</si>
  <si>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</si>
  <si>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</si>
  <si>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</si>
  <si>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</si>
  <si>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</si>
  <si>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</si>
  <si>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</si>
  <si>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</si>
  <si>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</si>
  <si>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</si>
  <si>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</si>
  <si>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</si>
  <si>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</si>
  <si>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</si>
  <si>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</si>
  <si>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</si>
  <si>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</si>
  <si>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</si>
  <si>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</si>
  <si>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</si>
  <si>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</si>
  <si>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</si>
  <si>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</si>
  <si>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</si>
  <si>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</si>
  <si>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</si>
  <si>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</si>
  <si>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</si>
  <si>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</si>
  <si>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</si>
  <si>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</si>
  <si>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</si>
  <si>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</si>
  <si>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</si>
  <si>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</si>
  <si>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</si>
  <si>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</si>
  <si>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</si>
  <si>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</si>
  <si>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</si>
  <si>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</si>
  <si>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</si>
  <si>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</si>
  <si>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</si>
  <si>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</si>
  <si>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</si>
  <si>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</si>
  <si>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</si>
  <si>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</si>
  <si>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</si>
  <si>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</si>
  <si>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</si>
  <si>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</si>
  <si>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</si>
  <si>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</si>
  <si>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</si>
  <si>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</si>
  <si>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</si>
  <si>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</si>
  <si>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</si>
  <si>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</si>
  <si>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</si>
  <si>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</si>
  <si>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</si>
  <si>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</si>
  <si>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</si>
  <si>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</si>
  <si>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</si>
  <si>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</si>
  <si>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</si>
  <si>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</si>
  <si>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</si>
  <si>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</si>
  <si>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</si>
  <si>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</si>
  <si>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</si>
  <si>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</si>
  <si>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</si>
  <si>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</si>
  <si>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</si>
  <si>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</si>
  <si>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</si>
  <si>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</si>
  <si>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</si>
  <si>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</si>
  <si>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</si>
  <si>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</si>
  <si>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</si>
  <si>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</si>
  <si>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</si>
  <si>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</si>
  <si>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</si>
  <si>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</si>
  <si>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</si>
  <si>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</si>
  <si>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</si>
  <si>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</si>
  <si>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</si>
  <si>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</si>
  <si>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</si>
  <si>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</si>
  <si>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</si>
  <si>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</si>
  <si>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</si>
  <si>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</si>
  <si>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</si>
  <si>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</si>
  <si>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</si>
  <si>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</si>
  <si>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</si>
  <si>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</si>
  <si>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</si>
  <si>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</si>
  <si>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</si>
  <si>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</si>
  <si>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</si>
  <si>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</si>
  <si>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</si>
  <si>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</si>
  <si>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</si>
  <si>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</si>
  <si>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</si>
  <si>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</si>
  <si>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</si>
  <si>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</si>
  <si>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</si>
  <si>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</si>
  <si>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</si>
  <si>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</si>
  <si>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</si>
  <si>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</si>
  <si>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</si>
  <si>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</si>
  <si>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</si>
  <si>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</si>
  <si>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</si>
  <si>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</si>
  <si>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</si>
  <si>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</si>
  <si>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</si>
  <si>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</si>
  <si>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</si>
  <si>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</si>
  <si>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</si>
  <si>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</si>
  <si>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</si>
  <si>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</si>
  <si>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</si>
  <si>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</si>
  <si>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</si>
  <si>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</si>
  <si>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</si>
  <si>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</si>
  <si>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</si>
  <si>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</si>
  <si>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</si>
  <si>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</si>
  <si>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</si>
  <si>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</si>
  <si>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</si>
  <si>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</si>
  <si>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</si>
  <si>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</si>
  <si>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</si>
  <si>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</si>
  <si>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</si>
  <si>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</si>
  <si>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</si>
  <si>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</si>
  <si>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</si>
  <si>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</si>
  <si>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</si>
  <si>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</si>
  <si>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</si>
  <si>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</si>
  <si>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</si>
  <si>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</si>
  <si>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</si>
  <si>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</si>
  <si>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</si>
  <si>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</si>
  <si>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</si>
  <si>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</si>
  <si>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</si>
  <si>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</si>
  <si>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</si>
  <si>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</si>
  <si>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</si>
  <si>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</si>
  <si>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</si>
  <si>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</si>
  <si>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</si>
  <si>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</si>
  <si>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</si>
  <si>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</si>
  <si>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</si>
  <si>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</si>
  <si>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</si>
  <si>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</si>
  <si>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</si>
  <si>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</si>
  <si>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</si>
  <si>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</si>
  <si>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</si>
  <si>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</si>
  <si>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</si>
  <si>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</si>
  <si>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</si>
  <si>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</si>
  <si>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</si>
  <si>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</si>
  <si>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</si>
  <si>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</si>
  <si>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</si>
  <si>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</si>
  <si>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</si>
  <si>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</si>
  <si>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</si>
  <si>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</si>
  <si>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</si>
  <si>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</si>
  <si>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</si>
  <si>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</si>
  <si>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</si>
  <si>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</si>
  <si>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</si>
  <si>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</si>
  <si>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</si>
  <si>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</si>
  <si>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</si>
  <si>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</si>
  <si>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</si>
  <si>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</si>
  <si>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</si>
  <si>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</si>
  <si>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</si>
  <si>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</si>
  <si>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</si>
  <si>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</si>
  <si>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</si>
  <si>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</si>
  <si>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</si>
  <si>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</si>
  <si>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</si>
  <si>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</si>
  <si>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</si>
  <si>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</si>
  <si>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</si>
  <si>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</si>
  <si>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</si>
  <si>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</si>
  <si>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</si>
  <si>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</si>
  <si>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</si>
  <si>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</si>
  <si>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</si>
  <si>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</si>
  <si>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</si>
  <si>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</si>
  <si>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</si>
  <si>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</si>
  <si>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</si>
  <si>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</si>
  <si>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</si>
  <si>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</si>
  <si>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</si>
  <si>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</si>
  <si>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</si>
  <si>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</si>
  <si>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</si>
  <si>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</si>
  <si>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</si>
  <si>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</si>
  <si>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</si>
  <si>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</si>
  <si>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</si>
  <si>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</si>
  <si>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</si>
  <si>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</si>
  <si>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</si>
  <si>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</si>
  <si>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</si>
  <si>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</si>
  <si>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</si>
  <si>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</si>
  <si>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</si>
  <si>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</si>
  <si>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</si>
  <si>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</si>
  <si>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</si>
  <si>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</si>
  <si>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</si>
  <si>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</si>
  <si>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</si>
  <si>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</si>
  <si>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</si>
  <si>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</si>
  <si>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</si>
  <si>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</si>
  <si>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</si>
  <si>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</si>
  <si>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</si>
  <si>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</si>
  <si>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</si>
  <si>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</si>
  <si>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</si>
  <si>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</si>
  <si>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</si>
  <si>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</si>
  <si>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</si>
  <si>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</si>
  <si>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</si>
  <si>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</si>
  <si>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</si>
  <si>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</si>
  <si>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</si>
  <si>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</si>
  <si>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</si>
  <si>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</si>
  <si>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</si>
  <si>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</si>
  <si>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</si>
  <si>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</si>
  <si>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</si>
  <si>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</si>
  <si>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</si>
  <si>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</si>
  <si>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</si>
  <si>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</si>
  <si>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</si>
  <si>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</si>
  <si>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</si>
  <si>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</si>
  <si>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</si>
  <si>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</si>
  <si>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</si>
  <si>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</si>
  <si>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</si>
  <si>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</si>
  <si>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</si>
  <si>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</si>
  <si>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</si>
  <si>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</si>
  <si>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</si>
  <si>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</si>
  <si>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</si>
  <si>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</si>
  <si>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</si>
  <si>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</si>
  <si>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</si>
  <si>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</si>
  <si>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</si>
  <si>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</si>
  <si>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</si>
  <si>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</si>
  <si>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</si>
  <si>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</si>
  <si>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</si>
  <si>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</si>
  <si>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</si>
  <si>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</si>
  <si>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</si>
  <si>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</si>
  <si>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</si>
  <si>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</si>
  <si>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</si>
  <si>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</si>
  <si>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</si>
  <si>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</si>
  <si>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</si>
  <si>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</si>
  <si>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</si>
  <si>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</si>
  <si>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</si>
  <si>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</si>
  <si>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</si>
  <si>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</si>
  <si>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</si>
  <si>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</si>
  <si>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</si>
  <si>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</si>
  <si>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</si>
  <si>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</si>
  <si>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</si>
  <si>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</si>
  <si>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</si>
  <si>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</si>
  <si>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</si>
  <si>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</si>
  <si>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</si>
  <si>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</si>
  <si>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</si>
  <si>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</si>
  <si>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</si>
  <si>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</si>
  <si>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</si>
  <si>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</si>
  <si>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</si>
  <si>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</si>
  <si>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</si>
  <si>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</si>
  <si>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</si>
  <si>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</si>
  <si>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</si>
  <si>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</si>
  <si>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</si>
  <si>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</si>
  <si>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</si>
  <si>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</si>
  <si>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</si>
  <si>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</si>
  <si>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</si>
  <si>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</si>
  <si>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</si>
  <si>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</si>
  <si>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</si>
  <si>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</si>
  <si>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</si>
  <si>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</si>
  <si>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</si>
  <si>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</si>
  <si>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</si>
  <si>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</si>
  <si>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</si>
  <si>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</si>
  <si>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</si>
  <si>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</si>
  <si>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</si>
  <si>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</si>
  <si>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</si>
  <si>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</si>
  <si>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</si>
  <si>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</si>
  <si>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</si>
  <si>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</si>
  <si>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</si>
  <si>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</si>
  <si>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</si>
  <si>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</si>
  <si>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</si>
  <si>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</si>
  <si>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</si>
  <si>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</si>
  <si>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</si>
  <si>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</si>
  <si>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</si>
  <si>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</si>
  <si>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</si>
  <si>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</si>
  <si>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</si>
  <si>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</si>
  <si>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</si>
  <si>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</si>
  <si>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</si>
  <si>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</si>
  <si>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</si>
  <si>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</si>
  <si>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</si>
  <si>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</si>
  <si>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</si>
  <si>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</si>
  <si>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</si>
  <si>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</si>
  <si>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</si>
  <si>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</si>
  <si>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</si>
  <si>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</si>
  <si>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</si>
  <si>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</si>
  <si>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</si>
  <si>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</si>
  <si>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</si>
  <si>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</si>
  <si>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</si>
  <si>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</si>
  <si>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</si>
  <si>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</si>
  <si>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</si>
  <si>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</si>
  <si>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</si>
  <si>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</si>
  <si>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</si>
  <si>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</si>
  <si>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</si>
  <si>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</si>
  <si>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</si>
  <si>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</si>
  <si>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</si>
  <si>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</si>
  <si>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</si>
  <si>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</si>
  <si>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</si>
  <si>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</si>
  <si>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</si>
  <si>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</si>
  <si>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</si>
  <si>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</si>
  <si>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</si>
  <si>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</si>
  <si>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</si>
  <si>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</si>
  <si>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</si>
  <si>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</si>
  <si>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</si>
  <si>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</si>
  <si>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</si>
  <si>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</si>
  <si>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</si>
  <si>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</si>
  <si>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</si>
  <si>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</si>
  <si>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</si>
  <si>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</si>
  <si>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</si>
  <si>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</si>
  <si>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</si>
  <si>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</si>
  <si>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</si>
  <si>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</si>
  <si>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</si>
  <si>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</si>
  <si>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</si>
  <si>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</si>
  <si>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</si>
  <si>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</si>
  <si>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</si>
  <si>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</si>
  <si>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</si>
  <si>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</si>
  <si>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</si>
  <si>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</si>
  <si>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</si>
  <si>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</si>
  <si>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</si>
  <si>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</si>
  <si>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</si>
  <si>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</si>
  <si>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</si>
  <si>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</si>
  <si>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</si>
  <si>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</si>
  <si>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</si>
  <si>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</si>
  <si>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</si>
  <si>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</si>
  <si>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</si>
  <si>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</si>
  <si>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</si>
  <si>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</si>
  <si>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</si>
  <si>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</si>
  <si>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</si>
  <si>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</si>
  <si>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</si>
  <si>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</si>
  <si>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</si>
  <si>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</si>
  <si>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</si>
  <si>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</si>
  <si>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</si>
  <si>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</si>
  <si>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</si>
  <si>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</si>
  <si>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</si>
  <si>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</si>
  <si>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</si>
  <si>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</si>
  <si>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</si>
  <si>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</si>
  <si>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</si>
  <si>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</si>
  <si>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</si>
  <si>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</si>
  <si>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</si>
  <si>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</si>
  <si>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</si>
  <si>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</si>
  <si>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</si>
  <si>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</si>
  <si>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</si>
  <si>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</si>
  <si>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</si>
  <si>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</si>
  <si>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</si>
  <si>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</si>
  <si>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</si>
  <si>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</si>
  <si>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</si>
  <si>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</si>
  <si>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</si>
  <si>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</si>
  <si>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</si>
  <si>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</si>
  <si>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</si>
  <si>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</si>
  <si>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</si>
  <si>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</si>
  <si>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</si>
  <si>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</si>
  <si>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</si>
  <si>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</si>
  <si>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</si>
  <si>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</si>
  <si>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</si>
  <si>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</si>
  <si>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</si>
  <si>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</si>
  <si>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</si>
  <si>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</si>
  <si>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</si>
  <si>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</si>
  <si>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</si>
  <si>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</si>
  <si>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</si>
  <si>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</si>
  <si>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</si>
  <si>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</si>
  <si>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</si>
  <si>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</si>
  <si>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</si>
  <si>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</si>
  <si>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</si>
  <si>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</si>
  <si>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</si>
  <si>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</si>
  <si>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</si>
  <si>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</si>
  <si>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</si>
  <si>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</si>
  <si>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</si>
  <si>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</si>
  <si>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</si>
  <si>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</si>
  <si>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</si>
  <si>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</si>
  <si>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</si>
  <si>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</si>
  <si>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</si>
  <si>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</si>
  <si>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</si>
  <si>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</si>
  <si>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</si>
  <si>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</si>
  <si>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</si>
  <si>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</si>
  <si>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</si>
  <si>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</si>
  <si>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</si>
  <si>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</si>
  <si>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</si>
  <si>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</si>
  <si>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</si>
  <si>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</si>
  <si>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</si>
  <si>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</si>
  <si>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</si>
  <si>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</si>
  <si>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</si>
  <si>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</si>
  <si>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</si>
  <si>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</si>
  <si>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</si>
  <si>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</si>
  <si>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</si>
  <si>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</si>
  <si>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</si>
  <si>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</si>
  <si>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</si>
  <si>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</si>
  <si>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</si>
  <si>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</si>
  <si>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</si>
  <si>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</si>
  <si>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</si>
  <si>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</si>
  <si>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</si>
  <si>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</si>
  <si>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</si>
  <si>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</si>
  <si>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</si>
  <si>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</si>
  <si>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</si>
  <si>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</si>
  <si>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</si>
  <si>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</si>
  <si>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</si>
  <si>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</si>
  <si>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</si>
  <si>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</si>
  <si>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</si>
  <si>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</si>
  <si>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</si>
  <si>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</si>
  <si>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</si>
  <si>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</si>
  <si>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</si>
  <si>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</si>
  <si>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</si>
  <si>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</si>
  <si>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</si>
  <si>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</si>
  <si>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</si>
  <si>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</si>
  <si>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</si>
  <si>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</si>
  <si>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</si>
  <si>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</si>
  <si>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</si>
  <si>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</si>
  <si>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</si>
  <si>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</si>
  <si>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</si>
  <si>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</si>
  <si>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</si>
  <si>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</si>
  <si>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</si>
  <si>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</si>
  <si>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</si>
  <si>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</si>
  <si>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</si>
  <si>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</si>
  <si>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</si>
  <si>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</si>
  <si>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</si>
  <si>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</si>
  <si>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</si>
  <si>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</si>
  <si>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</si>
  <si>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</si>
  <si>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</si>
  <si>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</si>
  <si>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</si>
  <si>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</si>
  <si>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</si>
  <si>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</si>
  <si>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</si>
  <si>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</si>
  <si>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</si>
  <si>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</si>
  <si>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</si>
  <si>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</si>
  <si>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</si>
  <si>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</si>
  <si>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</si>
  <si>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</si>
  <si>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</si>
  <si>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</si>
  <si>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</si>
  <si>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</si>
  <si>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</si>
  <si>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</si>
  <si>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</si>
  <si>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</si>
  <si>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</si>
  <si>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</si>
  <si>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</si>
  <si>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</si>
  <si>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</si>
  <si>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</si>
  <si>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</si>
  <si>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</si>
  <si>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</si>
  <si>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</si>
  <si>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</si>
  <si>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</si>
  <si>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</si>
  <si>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</si>
  <si>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</si>
  <si>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</si>
  <si>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</si>
  <si>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</si>
  <si>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</si>
  <si>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</si>
  <si>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</si>
  <si>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</si>
  <si>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</si>
  <si>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</si>
  <si>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</si>
  <si>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</si>
  <si>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</si>
  <si>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</si>
  <si>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</si>
  <si>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</si>
  <si>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</si>
  <si>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</si>
  <si>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</si>
  <si>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</si>
  <si>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</si>
  <si>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</si>
  <si>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</si>
  <si>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</si>
  <si>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</si>
  <si>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</si>
  <si>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</si>
  <si>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</si>
  <si>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</si>
  <si>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</si>
  <si>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</si>
  <si>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</si>
  <si>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</si>
  <si>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</si>
  <si>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</si>
  <si>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</si>
  <si>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</si>
  <si>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</si>
  <si>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</si>
  <si>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</si>
  <si>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</si>
  <si>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</si>
  <si>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</si>
  <si>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</si>
  <si>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</si>
  <si>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</si>
  <si>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</si>
  <si>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</si>
  <si>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</si>
  <si>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</si>
  <si>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</si>
  <si>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</si>
  <si>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</si>
  <si>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</si>
  <si>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</si>
  <si>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</si>
  <si>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</si>
  <si>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</si>
  <si>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</si>
  <si>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</si>
  <si>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</si>
  <si>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</si>
  <si>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</si>
  <si>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</si>
  <si>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</si>
  <si>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</si>
  <si>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</si>
  <si>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</si>
  <si>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</si>
  <si>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</si>
  <si>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</si>
  <si>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</si>
  <si>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</si>
  <si>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</si>
  <si>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</si>
  <si>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</si>
  <si>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</si>
  <si>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</si>
  <si>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</si>
  <si>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</si>
  <si>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</si>
  <si>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</si>
  <si>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</si>
  <si>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</si>
  <si>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</si>
  <si>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</si>
  <si>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</si>
  <si>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</si>
  <si>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</si>
  <si>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</si>
  <si>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</si>
  <si>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</si>
  <si>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</si>
  <si>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</si>
  <si>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</si>
  <si>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</si>
  <si>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</si>
  <si>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</si>
  <si>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</si>
  <si>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</si>
  <si>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</si>
  <si>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</si>
  <si>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</si>
  <si>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</si>
  <si>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</si>
  <si>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</si>
  <si>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</si>
  <si>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</si>
  <si>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</si>
  <si>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</si>
  <si>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</si>
  <si>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</si>
  <si>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</si>
  <si>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</si>
  <si>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</si>
  <si>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</si>
  <si>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</si>
  <si>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</si>
  <si>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</si>
  <si>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</si>
  <si>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</si>
  <si>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</si>
  <si>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</si>
  <si>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</si>
  <si>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</si>
  <si>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</si>
  <si>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</si>
  <si>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</si>
  <si>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</si>
  <si>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</si>
  <si>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</si>
  <si>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</si>
  <si>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</si>
  <si>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</si>
  <si>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</si>
  <si>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</si>
  <si>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</si>
  <si>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</si>
  <si>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</si>
  <si>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</si>
  <si>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</si>
  <si>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</si>
  <si>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</si>
  <si>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</si>
  <si>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</si>
  <si>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</si>
  <si>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</si>
  <si>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</si>
  <si>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</si>
  <si>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</si>
  <si>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</si>
  <si>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</si>
  <si>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</si>
  <si>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</si>
  <si>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</si>
  <si>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</si>
  <si>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</si>
  <si>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</si>
  <si>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</si>
  <si>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</si>
  <si>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</si>
  <si>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</si>
  <si>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</si>
  <si>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</si>
  <si>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</si>
  <si>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</si>
  <si>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</si>
  <si>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</si>
  <si>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</si>
  <si>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</si>
  <si>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</si>
  <si>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</si>
  <si>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</si>
  <si>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</si>
  <si>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</si>
  <si>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</si>
  <si>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</si>
  <si>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</si>
  <si>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</si>
  <si>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</si>
  <si>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</si>
  <si>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</si>
  <si>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</si>
  <si>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</si>
  <si>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</si>
  <si>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</si>
  <si>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</si>
  <si>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</si>
  <si>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</si>
  <si>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</si>
  <si>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</si>
  <si>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</si>
  <si>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</si>
  <si>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</si>
  <si>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</si>
  <si>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</si>
  <si>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</si>
  <si>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</si>
  <si>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</si>
  <si>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</si>
  <si>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</si>
  <si>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</si>
  <si>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</si>
  <si>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</si>
  <si>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</si>
  <si>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</si>
  <si>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</si>
  <si>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</si>
  <si>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</si>
  <si>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</si>
  <si>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</si>
  <si>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</si>
  <si>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</si>
  <si>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</si>
  <si>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</si>
  <si>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</si>
  <si>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</si>
  <si>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</si>
  <si>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</si>
  <si>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</si>
  <si>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</si>
  <si>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</si>
  <si>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</si>
  <si>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</si>
  <si>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</si>
  <si>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</si>
  <si>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</si>
  <si>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</si>
  <si>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</si>
  <si>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</si>
  <si>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</si>
  <si>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</si>
  <si>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</si>
  <si>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</si>
  <si>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</si>
  <si>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</si>
  <si>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</si>
  <si>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</si>
  <si>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</si>
  <si>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</si>
  <si>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</si>
  <si>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</si>
  <si>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</si>
  <si>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</si>
  <si>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</si>
  <si>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</si>
  <si>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</si>
  <si>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</si>
  <si>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</si>
  <si>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</si>
  <si>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</si>
  <si>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</si>
  <si>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</si>
  <si>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</si>
  <si>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</si>
  <si>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</si>
  <si>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</si>
  <si>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</si>
  <si>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</si>
  <si>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</si>
  <si>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</si>
  <si>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</si>
  <si>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</si>
  <si>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</si>
  <si>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</si>
  <si>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</si>
  <si>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</si>
  <si>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</si>
  <si>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</si>
  <si>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</si>
  <si>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</si>
  <si>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</si>
  <si>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</si>
  <si>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</si>
  <si>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</si>
  <si>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</si>
  <si>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</si>
  <si>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</si>
  <si>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</si>
  <si>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</si>
  <si>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</si>
  <si>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</si>
  <si>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</si>
  <si>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</si>
  <si>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</si>
  <si>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</si>
  <si>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</si>
  <si>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</si>
  <si>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</si>
  <si>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</si>
  <si>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</si>
  <si>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</si>
  <si>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</si>
  <si>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</si>
  <si>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</si>
  <si>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</si>
  <si>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</si>
  <si>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</si>
  <si>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</si>
  <si>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</si>
  <si>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</si>
  <si>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</si>
  <si>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</si>
  <si>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</si>
  <si>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</si>
  <si>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</si>
  <si>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</si>
  <si>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</si>
  <si>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</si>
  <si>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</si>
  <si>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</si>
  <si>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</si>
  <si>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</si>
  <si>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</si>
  <si>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</si>
  <si>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</si>
  <si>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</si>
  <si>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</si>
  <si>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</si>
  <si>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</si>
  <si>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</si>
  <si>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</si>
  <si>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</si>
  <si>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</si>
  <si>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</si>
  <si>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</si>
  <si>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</si>
  <si>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</si>
  <si>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</si>
  <si>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</si>
  <si>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</si>
  <si>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</si>
  <si>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</si>
  <si>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</si>
  <si>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</si>
  <si>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</si>
  <si>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</si>
  <si>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</si>
  <si>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</si>
  <si>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</si>
  <si>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</si>
  <si>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</si>
  <si>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</si>
  <si>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</si>
  <si>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</si>
  <si>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</si>
  <si>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</si>
  <si>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</si>
  <si>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</si>
  <si>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</si>
  <si>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</si>
  <si>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</si>
  <si>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</si>
  <si>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</si>
  <si>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</si>
  <si>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</si>
  <si>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</si>
  <si>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</si>
  <si>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</si>
  <si>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</si>
  <si>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</si>
  <si>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</si>
  <si>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</si>
  <si>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</si>
  <si>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</si>
  <si>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</si>
  <si>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</si>
  <si>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</si>
  <si>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</si>
  <si>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</si>
  <si>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</si>
  <si>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</si>
  <si>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</si>
  <si>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</si>
  <si>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</si>
  <si>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</si>
  <si>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</si>
  <si>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</si>
  <si>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</si>
  <si>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</si>
  <si>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</si>
  <si>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</si>
  <si>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</si>
  <si>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</si>
  <si>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</si>
  <si>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</si>
  <si>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</si>
  <si>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</si>
  <si>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</si>
  <si>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</si>
  <si>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</si>
  <si>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</si>
  <si>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</si>
  <si>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</si>
  <si>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</si>
  <si>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</si>
  <si>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</si>
  <si>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</si>
  <si>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</si>
  <si>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</si>
  <si>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</si>
  <si>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</si>
  <si>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</si>
  <si>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</si>
  <si>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</si>
  <si>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</si>
  <si>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</si>
  <si>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</si>
  <si>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</si>
  <si>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</si>
  <si>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</si>
  <si>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</si>
  <si>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</si>
  <si>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</si>
  <si>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</si>
  <si>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</si>
  <si>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</si>
  <si>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</si>
  <si>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</si>
  <si>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</si>
  <si>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</si>
  <si>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</si>
  <si>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</si>
  <si>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</si>
  <si>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</si>
  <si>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</si>
  <si>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</si>
  <si>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</si>
  <si>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</si>
  <si>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</si>
  <si>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</si>
  <si>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</si>
  <si>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</si>
  <si>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</si>
  <si>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</si>
  <si>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</si>
  <si>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</si>
  <si>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</si>
  <si>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</si>
  <si>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</si>
  <si>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</si>
  <si>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</si>
  <si>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</si>
  <si>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</si>
  <si>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</si>
  <si>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</si>
  <si>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</si>
  <si>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</si>
  <si>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</si>
  <si>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</si>
  <si>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</si>
  <si>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</si>
  <si>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</si>
  <si>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</si>
  <si>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</si>
  <si>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</si>
  <si>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</si>
  <si>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</si>
  <si>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</si>
  <si>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</si>
  <si>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</si>
  <si>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</si>
  <si>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</si>
  <si>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</si>
  <si>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</si>
  <si>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</si>
  <si>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</si>
  <si>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</si>
  <si>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</si>
  <si>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</si>
  <si>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</si>
  <si>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</si>
  <si>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</si>
  <si>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</si>
  <si>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</si>
  <si>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</si>
  <si>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</si>
  <si>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</si>
  <si>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</si>
  <si>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</si>
  <si>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</si>
  <si>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</si>
  <si>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</si>
  <si>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</si>
  <si>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</si>
  <si>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</si>
  <si>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</si>
  <si>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</si>
  <si>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</si>
  <si>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</si>
  <si>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</si>
  <si>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</si>
  <si>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</si>
  <si>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</si>
  <si>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</si>
  <si>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</si>
  <si>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</si>
  <si>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</si>
  <si>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</si>
  <si>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</si>
  <si>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</si>
  <si>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</si>
  <si>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</si>
  <si>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</si>
  <si>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</si>
  <si>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</si>
  <si>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</si>
  <si>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</si>
  <si>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</si>
  <si>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</si>
  <si>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</si>
  <si>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</si>
  <si>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</si>
  <si>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</si>
  <si>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</si>
  <si>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</si>
  <si>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</si>
  <si>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</si>
  <si>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</si>
  <si>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</si>
  <si>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</si>
  <si>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</si>
  <si>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</si>
  <si>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</si>
  <si>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</si>
  <si>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</si>
  <si>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</si>
  <si>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</si>
  <si>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</si>
  <si>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</si>
  <si>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</si>
  <si>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</si>
  <si>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</si>
  <si>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</si>
  <si>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</si>
  <si>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</si>
  <si>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</si>
  <si>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</si>
  <si>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</si>
  <si>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</si>
  <si>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</si>
  <si>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</si>
  <si>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</si>
  <si>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</si>
  <si>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</si>
  <si>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</si>
  <si>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</si>
  <si>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</si>
  <si>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</si>
  <si>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</si>
  <si>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</si>
  <si>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</si>
  <si>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</si>
  <si>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</si>
  <si>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</si>
  <si>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</si>
  <si>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</si>
  <si>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</si>
  <si>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</si>
  <si>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</si>
  <si>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</si>
  <si>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</si>
  <si>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</si>
  <si>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</si>
  <si>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</si>
  <si>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</si>
  <si>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</si>
  <si>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</si>
  <si>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</si>
  <si>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</si>
  <si>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</si>
  <si>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</si>
  <si>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</si>
  <si>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</si>
  <si>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</si>
  <si>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</si>
  <si>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</si>
  <si>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</si>
  <si>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</si>
  <si>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</si>
  <si>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</si>
  <si>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</si>
  <si>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</si>
  <si>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</si>
  <si>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</si>
  <si>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</si>
  <si>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</si>
  <si>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</si>
  <si>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</si>
  <si>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</si>
  <si>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</si>
  <si>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</si>
  <si>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</si>
  <si>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</si>
  <si>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</si>
  <si>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</si>
  <si>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</si>
  <si>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</si>
  <si>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</si>
  <si>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</si>
  <si>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</si>
  <si>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</si>
  <si>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</si>
  <si>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</si>
  <si>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</si>
  <si>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</si>
  <si>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</si>
  <si>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</si>
  <si>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</si>
  <si>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</si>
  <si>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</si>
  <si>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</si>
  <si>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</si>
  <si>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</si>
  <si>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</si>
  <si>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</si>
  <si>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</si>
  <si>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</si>
  <si>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</si>
  <si>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</si>
  <si>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</si>
  <si>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</si>
  <si>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</si>
  <si>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</si>
  <si>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</si>
  <si>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</si>
  <si>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</si>
  <si>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</si>
  <si>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</si>
  <si>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</si>
  <si>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</si>
  <si>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</si>
  <si>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</si>
  <si>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</si>
  <si>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</si>
  <si>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</si>
  <si>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</si>
  <si>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</si>
  <si>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</si>
  <si>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</si>
  <si>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</si>
  <si>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</si>
  <si>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</si>
  <si>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</si>
  <si>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</si>
  <si>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</si>
  <si>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</si>
  <si>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</si>
  <si>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</si>
  <si>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</si>
  <si>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</si>
  <si>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</si>
  <si>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</si>
  <si>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</si>
  <si>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</si>
  <si>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</si>
  <si>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</si>
  <si>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</si>
  <si>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</si>
  <si>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</si>
  <si>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</si>
  <si>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</si>
  <si>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</si>
  <si>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</si>
  <si>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</si>
  <si>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</si>
  <si>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</si>
  <si>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</si>
  <si>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</si>
  <si>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</si>
  <si>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</si>
  <si>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</si>
  <si>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</si>
  <si>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</si>
  <si>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</si>
  <si>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</si>
  <si>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</si>
  <si>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</si>
  <si>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</si>
  <si>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</si>
  <si>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</si>
  <si>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</si>
  <si>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</si>
  <si>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</si>
  <si>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</si>
  <si>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</si>
  <si>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</si>
  <si>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</si>
  <si>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</si>
  <si>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</si>
  <si>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</si>
  <si>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</si>
  <si>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</si>
  <si>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</si>
  <si>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</si>
  <si>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</si>
  <si>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</si>
  <si>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</si>
  <si>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</si>
  <si>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</si>
  <si>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</si>
  <si>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</si>
  <si>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</si>
  <si>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</si>
  <si>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</si>
  <si>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</si>
  <si>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</si>
  <si>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</si>
  <si>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</si>
  <si>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</si>
  <si>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</si>
  <si>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</si>
  <si>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</si>
  <si>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</si>
  <si>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</si>
  <si>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</si>
  <si>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</si>
  <si>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</si>
  <si>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</si>
  <si>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</si>
  <si>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</si>
  <si>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</si>
  <si>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</si>
  <si>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</si>
  <si>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</si>
  <si>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</si>
  <si>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</si>
  <si>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</si>
  <si>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</si>
  <si>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</si>
  <si>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</si>
  <si>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</si>
  <si>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</si>
  <si>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</si>
  <si>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</si>
  <si>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</si>
  <si>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</si>
  <si>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</si>
  <si>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</si>
  <si>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</si>
  <si>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</si>
  <si>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</si>
  <si>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</si>
  <si>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</si>
  <si>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</si>
  <si>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</si>
  <si>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</si>
  <si>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</si>
  <si>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</si>
  <si>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</si>
  <si>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</si>
  <si>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</si>
  <si>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</si>
  <si>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</si>
  <si>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</si>
  <si>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</si>
  <si>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</si>
  <si>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</si>
  <si>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</si>
  <si>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</si>
  <si>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</si>
  <si>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</si>
  <si>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</si>
  <si>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</si>
  <si>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</si>
  <si>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</si>
  <si>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</si>
  <si>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</si>
  <si>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</si>
  <si>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</si>
  <si>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</si>
  <si>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</si>
  <si>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</si>
  <si>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</si>
  <si>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</si>
  <si>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</si>
  <si>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</si>
  <si>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</si>
  <si>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</si>
  <si>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</si>
  <si>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</si>
  <si>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</si>
  <si>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</si>
  <si>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</si>
  <si>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</si>
  <si>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</si>
  <si>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</si>
  <si>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</si>
  <si>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</si>
  <si>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</si>
  <si>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</si>
  <si>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</si>
  <si>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</si>
  <si>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</si>
  <si>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</si>
  <si>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</si>
  <si>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</si>
  <si>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</si>
  <si>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</si>
  <si>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</si>
  <si>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</si>
  <si>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</si>
  <si>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</si>
  <si>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</si>
  <si>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</si>
  <si>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</si>
  <si>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</si>
  <si>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</si>
  <si>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</si>
  <si>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</si>
  <si>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</si>
  <si>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</si>
  <si>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</si>
  <si>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</si>
  <si>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</si>
  <si>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</si>
  <si>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</si>
  <si>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</si>
  <si>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</si>
  <si>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</si>
  <si>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</si>
  <si>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</si>
  <si>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</si>
  <si>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</si>
  <si>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</si>
  <si>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</si>
  <si>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</si>
  <si>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</si>
  <si>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</si>
  <si>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</si>
  <si>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</si>
  <si>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</si>
  <si>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</si>
  <si>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</si>
  <si>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</si>
  <si>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</si>
  <si>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</si>
  <si>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</si>
  <si>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</si>
  <si>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</si>
  <si>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</si>
  <si>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</si>
  <si>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</si>
  <si>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</si>
  <si>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</si>
  <si>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</si>
  <si>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</si>
  <si>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</si>
  <si>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</si>
  <si>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</si>
  <si>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</si>
  <si>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</si>
  <si>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</si>
  <si>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</si>
  <si>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</si>
  <si>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</si>
  <si>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</si>
  <si>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</si>
  <si>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</si>
  <si>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</si>
  <si>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</si>
  <si>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</si>
  <si>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</si>
  <si>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</si>
  <si>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</si>
  <si>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</si>
  <si>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</si>
  <si>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</si>
  <si>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</si>
  <si>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</si>
  <si>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</si>
  <si>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</si>
  <si>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</si>
  <si>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</si>
  <si>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</si>
  <si>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</si>
  <si>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</si>
  <si>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</si>
  <si>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</si>
  <si>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</si>
  <si>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</si>
  <si>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</si>
  <si>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</si>
  <si>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</si>
  <si>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</si>
  <si>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</si>
  <si>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</si>
  <si>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</si>
  <si>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</si>
  <si>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</si>
  <si>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</si>
  <si>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</si>
  <si>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</si>
  <si>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</si>
  <si>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</si>
  <si>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</si>
  <si>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</si>
  <si>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</si>
  <si>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</si>
  <si>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</si>
  <si>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</si>
  <si>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</si>
  <si>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</si>
  <si>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</si>
  <si>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</si>
  <si>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</si>
  <si>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</si>
  <si>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</si>
  <si>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</si>
  <si>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</si>
  <si>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</si>
  <si>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</si>
  <si>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</si>
  <si>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</si>
  <si>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</si>
  <si>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</si>
  <si>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</si>
  <si>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</si>
  <si>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</si>
  <si>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</si>
  <si>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</si>
  <si>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</si>
  <si>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</si>
  <si>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</si>
  <si>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</si>
  <si>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</si>
  <si>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</si>
  <si>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</si>
  <si>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</si>
  <si>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</si>
  <si>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</si>
  <si>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</si>
  <si>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</si>
  <si>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</si>
  <si>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</si>
  <si>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</si>
  <si>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</si>
  <si>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</si>
  <si>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</si>
  <si>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</si>
  <si>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</si>
  <si>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</si>
  <si>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</si>
  <si>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</si>
  <si>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</si>
  <si>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</si>
  <si>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</si>
  <si>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</si>
  <si>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</si>
  <si>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</si>
  <si>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</si>
  <si>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</si>
  <si>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</si>
  <si>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</si>
  <si>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</si>
  <si>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</si>
  <si>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</si>
  <si>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</si>
  <si>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</si>
  <si>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</si>
  <si>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</si>
  <si>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</si>
  <si>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</si>
  <si>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</si>
  <si>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</si>
  <si>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</si>
  <si>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</si>
  <si>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</si>
  <si>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</si>
  <si>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</si>
  <si>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</si>
  <si>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</si>
  <si>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</si>
  <si>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</si>
  <si>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</si>
  <si>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</si>
  <si>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</si>
  <si>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</si>
  <si>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</si>
  <si>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</si>
  <si>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</si>
  <si>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</si>
  <si>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</si>
  <si>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</si>
  <si>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</si>
  <si>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</si>
  <si>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</si>
  <si>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</si>
  <si>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</si>
  <si>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</si>
  <si>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</si>
  <si>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</si>
  <si>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</si>
  <si>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</si>
  <si>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</si>
  <si>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</si>
  <si>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</si>
  <si>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</si>
  <si>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</si>
  <si>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</si>
  <si>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</si>
  <si>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</si>
  <si>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</si>
  <si>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</si>
  <si>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</si>
  <si>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</si>
  <si>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</si>
  <si>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</si>
  <si>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</si>
  <si>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</si>
  <si>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</si>
  <si>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</si>
  <si>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</si>
  <si>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</si>
  <si>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</si>
  <si>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</si>
  <si>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</si>
  <si>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</si>
  <si>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</si>
  <si>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</si>
  <si>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</si>
  <si>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</si>
  <si>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</si>
  <si>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</si>
  <si>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</si>
  <si>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</si>
  <si>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</si>
  <si>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</si>
  <si>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</si>
  <si>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</si>
  <si>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</si>
  <si>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</si>
  <si>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</si>
  <si>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</si>
  <si>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</si>
  <si>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</si>
  <si>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</si>
  <si>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</si>
  <si>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</si>
  <si>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</si>
  <si>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</si>
  <si>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</si>
  <si>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</si>
  <si>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</si>
  <si>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</si>
  <si>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</si>
  <si>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</si>
  <si>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</si>
  <si>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</si>
  <si>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</si>
  <si>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</si>
  <si>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</si>
  <si>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</si>
  <si>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</si>
  <si>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</si>
  <si>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</si>
  <si>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</si>
  <si>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</si>
  <si>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</si>
  <si>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</si>
  <si>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</si>
  <si>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</si>
  <si>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</si>
  <si>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</si>
  <si>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</si>
  <si>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</si>
  <si>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</si>
  <si>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</si>
  <si>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</si>
  <si>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</si>
  <si>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</si>
  <si>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</si>
  <si>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</si>
  <si>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</si>
  <si>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</si>
  <si>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</si>
  <si>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</si>
  <si>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</si>
  <si>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</si>
  <si>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</si>
  <si>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</si>
  <si>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</si>
  <si>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</si>
  <si>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</si>
  <si>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</si>
  <si>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</si>
  <si>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</si>
  <si>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</si>
  <si>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</si>
  <si>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</si>
  <si>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</si>
  <si>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</si>
  <si>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</si>
  <si>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</si>
  <si>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</si>
  <si>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</si>
  <si>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</si>
  <si>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</si>
  <si>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</si>
  <si>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</si>
  <si>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</si>
  <si>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</si>
  <si>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</si>
  <si>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</si>
  <si>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</si>
  <si>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</si>
  <si>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</si>
  <si>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</si>
  <si>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</si>
  <si>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</si>
  <si>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</si>
  <si>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</si>
  <si>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</si>
  <si>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</si>
  <si>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</si>
  <si>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</si>
  <si>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</si>
  <si>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</si>
  <si>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</si>
  <si>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</si>
  <si>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</si>
  <si>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</si>
  <si>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</si>
  <si>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</si>
  <si>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</si>
  <si>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</si>
  <si>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</si>
  <si>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</si>
  <si>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</si>
  <si>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</si>
  <si>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</si>
  <si>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</si>
  <si>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</si>
  <si>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</si>
  <si>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</si>
  <si>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</si>
  <si>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</si>
  <si>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</si>
  <si>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</si>
  <si>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</si>
  <si>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</si>
  <si>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</si>
  <si>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</si>
  <si>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</si>
  <si>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</si>
  <si>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</si>
  <si>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</si>
  <si>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</si>
  <si>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</si>
  <si>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</si>
  <si>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</si>
  <si>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</si>
  <si>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</si>
  <si>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</si>
  <si>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</si>
  <si>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</si>
  <si>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</si>
  <si>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</si>
  <si>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</si>
  <si>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</si>
  <si>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</si>
  <si>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</si>
  <si>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</si>
  <si>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</si>
  <si>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</si>
  <si>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</si>
  <si>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</si>
  <si>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</si>
  <si>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</si>
  <si>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</si>
  <si>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</si>
  <si>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</si>
  <si>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</si>
  <si>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</si>
  <si>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</si>
  <si>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</si>
  <si>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</si>
  <si>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</si>
  <si>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</si>
  <si>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</si>
  <si>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</si>
  <si>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</si>
  <si>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</si>
  <si>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</si>
  <si>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</si>
  <si>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</si>
  <si>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</si>
  <si>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</si>
  <si>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</si>
  <si>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</si>
  <si>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</si>
  <si>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</si>
  <si>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</si>
  <si>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</si>
  <si>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</si>
  <si>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</si>
  <si>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</si>
  <si>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</si>
  <si>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</si>
  <si>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</si>
  <si>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</si>
  <si>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</si>
  <si>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</si>
  <si>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</si>
  <si>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</si>
  <si>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</si>
  <si>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</si>
  <si>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</si>
  <si>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</si>
  <si>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</si>
  <si>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</si>
  <si>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</si>
  <si>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</si>
  <si>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</si>
  <si>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</si>
  <si>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</si>
  <si>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</si>
  <si>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</si>
  <si>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</si>
  <si>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</si>
  <si>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</si>
  <si>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</si>
  <si>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</si>
  <si>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</si>
  <si>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</si>
  <si>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</si>
  <si>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</si>
  <si>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</si>
  <si>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</si>
  <si>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</si>
  <si>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</si>
  <si>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</si>
  <si>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</si>
  <si>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</si>
  <si>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</si>
  <si>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</si>
  <si>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</si>
  <si>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</si>
  <si>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</si>
  <si>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</si>
  <si>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</si>
  <si>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</si>
  <si>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</si>
  <si>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</si>
  <si>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</si>
  <si>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</si>
  <si>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</si>
  <si>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</si>
  <si>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</si>
  <si>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</si>
  <si>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</si>
  <si>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</si>
  <si>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</si>
  <si>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</si>
  <si>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</si>
  <si>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</si>
  <si>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</si>
  <si>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</si>
  <si>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</si>
  <si>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</si>
  <si>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</si>
  <si>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</si>
  <si>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</si>
  <si>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</si>
  <si>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</si>
  <si>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</si>
  <si>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</si>
  <si>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</si>
  <si>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</si>
  <si>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</si>
  <si>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</si>
  <si>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</si>
  <si>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</si>
  <si>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</si>
  <si>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</si>
  <si>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</si>
  <si>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</si>
  <si>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</si>
  <si>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</si>
  <si>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</si>
  <si>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</si>
  <si>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</si>
  <si>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</si>
  <si>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</si>
  <si>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</si>
  <si>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</si>
  <si>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</si>
  <si>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</si>
  <si>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</si>
  <si>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</si>
  <si>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</si>
  <si>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</si>
  <si>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</si>
  <si>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</si>
  <si>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</si>
  <si>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</si>
  <si>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</si>
  <si>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</si>
  <si>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</si>
  <si>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</si>
  <si>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</si>
  <si>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</si>
  <si>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</si>
  <si>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</si>
  <si>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</si>
  <si>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</si>
  <si>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</si>
  <si>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</si>
  <si>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</si>
  <si>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</si>
  <si>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</si>
  <si>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</si>
  <si>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</si>
  <si>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</si>
  <si>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</si>
  <si>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</si>
  <si>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</si>
  <si>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</si>
  <si>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</si>
  <si>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</si>
  <si>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</si>
  <si>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</si>
  <si>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</si>
  <si>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</si>
  <si>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</si>
  <si>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</si>
  <si>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</si>
  <si>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</si>
  <si>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</si>
  <si>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</si>
  <si>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</si>
  <si>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</si>
  <si>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</si>
  <si>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</si>
  <si>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</si>
  <si>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</si>
  <si>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</si>
  <si>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</si>
  <si>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</si>
  <si>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</si>
  <si>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</si>
  <si>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</si>
  <si>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</si>
  <si>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</si>
  <si>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</si>
  <si>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</si>
  <si>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</si>
  <si>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</si>
  <si>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</si>
  <si>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</si>
  <si>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</si>
  <si>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</si>
  <si>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</si>
  <si>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</si>
  <si>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</si>
  <si>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</si>
  <si>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</si>
  <si>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</si>
  <si>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</si>
  <si>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</si>
  <si>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</si>
  <si>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</si>
  <si>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</si>
  <si>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</si>
  <si>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</si>
  <si>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</si>
  <si>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</si>
  <si>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</si>
  <si>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</si>
  <si>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</si>
  <si>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</si>
  <si>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</si>
  <si>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</si>
  <si>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</si>
  <si>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</si>
  <si>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</si>
  <si>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</si>
  <si>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</si>
  <si>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</si>
  <si>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</si>
  <si>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</si>
  <si>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</si>
  <si>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</si>
  <si>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</si>
  <si>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</si>
  <si>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</si>
  <si>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</si>
  <si>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</si>
  <si>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</si>
  <si>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</si>
  <si>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</si>
  <si>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</si>
  <si>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</si>
  <si>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</si>
  <si>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</si>
  <si>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</si>
  <si>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</si>
  <si>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</si>
  <si>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</si>
  <si>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</si>
  <si>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</si>
  <si>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</si>
  <si>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</si>
  <si>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</si>
  <si>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</si>
  <si>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</si>
  <si>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</si>
  <si>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</si>
  <si>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</si>
  <si>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</si>
  <si>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</si>
  <si>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</si>
  <si>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</si>
  <si>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</si>
  <si>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</si>
  <si>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</si>
  <si>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</si>
  <si>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</si>
  <si>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</si>
  <si>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</si>
  <si>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</si>
  <si>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</si>
  <si>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</si>
  <si>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</si>
  <si>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</si>
  <si>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</si>
  <si>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</si>
  <si>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</si>
  <si>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</si>
  <si>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</si>
  <si>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</si>
  <si>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</si>
  <si>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</si>
  <si>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</si>
  <si>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</si>
  <si>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</si>
  <si>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</si>
  <si>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</si>
  <si>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</si>
  <si>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</si>
  <si>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</si>
  <si>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</si>
  <si>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</si>
  <si>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</si>
  <si>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</si>
  <si>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</si>
  <si>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</si>
  <si>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</si>
  <si>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</si>
  <si>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</si>
  <si>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</si>
  <si>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</si>
  <si>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</si>
  <si>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</si>
  <si>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</si>
  <si>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</si>
  <si>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</si>
  <si>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</si>
  <si>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</si>
  <si>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</si>
  <si>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</si>
  <si>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</si>
  <si>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</si>
  <si>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</si>
  <si>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</si>
  <si>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</si>
  <si>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</si>
  <si>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</si>
  <si>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</si>
  <si>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</si>
  <si>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</si>
  <si>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</si>
  <si>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</si>
  <si>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</si>
  <si>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</si>
  <si>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</si>
  <si>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</si>
  <si>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</si>
  <si>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</si>
  <si>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</si>
  <si>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</si>
  <si>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</si>
  <si>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</si>
  <si>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</si>
  <si>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</si>
  <si>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</si>
  <si>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</si>
  <si>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</si>
  <si>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</si>
  <si>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</si>
  <si>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</si>
  <si>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</si>
  <si>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</si>
  <si>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</si>
  <si>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</si>
  <si>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</si>
  <si>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</si>
  <si>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</si>
  <si>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</si>
  <si>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</si>
  <si>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</si>
  <si>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</si>
  <si>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</si>
  <si>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</si>
  <si>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</si>
  <si>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</si>
  <si>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</si>
  <si>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</si>
  <si>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</si>
  <si>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</si>
  <si>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</si>
  <si>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</si>
  <si>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</si>
  <si>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</si>
  <si>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</si>
  <si>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</si>
  <si>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</si>
  <si>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</si>
  <si>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</si>
  <si>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</si>
  <si>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</si>
  <si>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</si>
  <si>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</si>
  <si>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</si>
  <si>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</si>
  <si>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</si>
  <si>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</si>
  <si>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</si>
  <si>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</si>
  <si>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</si>
  <si>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</si>
  <si>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</si>
  <si>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</si>
  <si>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</si>
  <si>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</si>
  <si>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</si>
  <si>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</si>
  <si>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</si>
  <si>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</si>
  <si>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</si>
  <si>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</si>
  <si>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</si>
  <si>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</si>
  <si>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</si>
  <si>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</si>
  <si>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</si>
  <si>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</si>
  <si>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</si>
  <si>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</si>
  <si>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</si>
  <si>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</si>
  <si>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</si>
  <si>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</si>
  <si>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</si>
  <si>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</si>
  <si>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</si>
  <si>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</si>
  <si>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</si>
  <si>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</si>
  <si>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</si>
  <si>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</si>
  <si>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</si>
  <si>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</si>
  <si>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</si>
  <si>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</si>
  <si>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</si>
  <si>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</si>
  <si>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</si>
  <si>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</si>
  <si>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</si>
  <si>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</si>
  <si>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</si>
  <si>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</si>
  <si>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</si>
  <si>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</si>
  <si>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</si>
  <si>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</si>
  <si>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</si>
  <si>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</si>
  <si>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</si>
  <si>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</si>
  <si>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</si>
  <si>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</si>
  <si>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</si>
  <si>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</si>
  <si>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</si>
  <si>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</si>
  <si>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</si>
  <si>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</si>
  <si>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</si>
  <si>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</si>
  <si>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</si>
  <si>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</si>
  <si>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</si>
  <si>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</si>
  <si>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</si>
  <si>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</si>
  <si>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</si>
  <si>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</si>
  <si>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</si>
  <si>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</si>
  <si>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</si>
  <si>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</si>
  <si>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</si>
  <si>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</si>
  <si>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</si>
  <si>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</si>
  <si>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</si>
  <si>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</si>
  <si>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</si>
  <si>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</si>
  <si>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</si>
  <si>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</si>
  <si>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</si>
  <si>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</si>
  <si>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</si>
  <si>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</si>
  <si>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</si>
  <si>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</si>
  <si>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</si>
  <si>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</si>
  <si>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</si>
  <si>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</si>
  <si>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</si>
  <si>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</si>
  <si>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</si>
  <si>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</si>
  <si>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</si>
  <si>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</si>
  <si>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</si>
  <si>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</si>
  <si>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</si>
  <si>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</si>
  <si>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</si>
  <si>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</si>
  <si>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</si>
  <si>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</si>
  <si>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</si>
  <si>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</si>
  <si>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</si>
  <si>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</si>
  <si>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</si>
  <si>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</si>
  <si>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</si>
  <si>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</si>
  <si>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</si>
  <si>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</si>
  <si>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</si>
  <si>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</si>
  <si>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</si>
  <si>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</si>
  <si>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</si>
  <si>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</si>
  <si>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</si>
  <si>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</si>
  <si>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</si>
  <si>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</si>
  <si>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</si>
  <si>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</si>
  <si>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</si>
  <si>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</si>
  <si>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</si>
  <si>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</si>
  <si>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</si>
  <si>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</si>
  <si>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</si>
  <si>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</si>
  <si>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</si>
  <si>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</si>
  <si>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</si>
  <si>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</si>
  <si>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</si>
  <si>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</si>
  <si>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</si>
  <si>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</si>
  <si>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</si>
  <si>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</si>
  <si>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</si>
  <si>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</si>
  <si>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</si>
  <si>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</si>
  <si>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</si>
  <si>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</si>
  <si>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</si>
  <si>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</si>
  <si>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</si>
  <si>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</si>
  <si>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</si>
  <si>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</si>
  <si>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</si>
  <si>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</si>
  <si>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</si>
  <si>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</si>
  <si>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</si>
  <si>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</si>
  <si>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</si>
  <si>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</si>
  <si>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</si>
  <si>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</si>
  <si>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</si>
  <si>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</si>
  <si>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</si>
  <si>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</si>
  <si>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</si>
  <si>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</si>
  <si>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</si>
  <si>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</si>
  <si>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</si>
  <si>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</si>
  <si>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</si>
  <si>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</si>
  <si>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</si>
  <si>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</si>
  <si>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</si>
  <si>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</si>
  <si>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</si>
  <si>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</si>
  <si>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</si>
  <si>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</si>
  <si>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</si>
  <si>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</si>
  <si>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</si>
  <si>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</si>
  <si>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</si>
  <si>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</si>
  <si>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</si>
  <si>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</si>
  <si>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</si>
  <si>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</si>
  <si>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</si>
  <si>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</si>
  <si>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</si>
  <si>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</si>
  <si>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</si>
  <si>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</si>
  <si>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</si>
  <si>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</si>
  <si>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</si>
  <si>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</si>
  <si>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</si>
  <si>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</si>
  <si>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</si>
  <si>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</si>
  <si>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</si>
  <si>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</si>
  <si>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</si>
  <si>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</si>
  <si>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</si>
  <si>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</si>
  <si>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</si>
  <si>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</si>
  <si>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</si>
  <si>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</si>
  <si>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</si>
  <si>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</si>
  <si>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</si>
  <si>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</si>
  <si>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</si>
  <si>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</si>
  <si>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</si>
  <si>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</si>
  <si>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</si>
  <si>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</si>
  <si>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</si>
  <si>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</si>
  <si>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</si>
  <si>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</si>
  <si>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</si>
  <si>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</si>
  <si>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</si>
  <si>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</si>
  <si>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</si>
  <si>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</si>
  <si>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</si>
  <si>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</si>
  <si>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</si>
  <si>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</si>
  <si>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</si>
  <si>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</si>
  <si>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</si>
  <si>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</si>
  <si>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</si>
  <si>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</si>
  <si>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</si>
  <si>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</si>
  <si>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</si>
  <si>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</si>
  <si>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</si>
  <si>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</si>
  <si>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</si>
  <si>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</si>
  <si>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</si>
  <si>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</si>
  <si>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</si>
  <si>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</si>
  <si>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</si>
  <si>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</si>
  <si>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</si>
  <si>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</si>
  <si>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</si>
  <si>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</si>
  <si>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</si>
  <si>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</si>
  <si>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</si>
  <si>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</si>
  <si>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</si>
  <si>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</si>
  <si>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</si>
  <si>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</si>
  <si>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</si>
  <si>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</si>
  <si>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</si>
  <si>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</si>
  <si>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</si>
  <si>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</si>
  <si>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</si>
  <si>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</si>
  <si>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</si>
  <si>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</si>
  <si>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</si>
  <si>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</si>
  <si>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</si>
  <si>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</si>
  <si>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</si>
  <si>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</si>
  <si>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</si>
  <si>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</si>
  <si>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</si>
  <si>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</si>
  <si>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</si>
  <si>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</si>
  <si>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</si>
  <si>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</si>
  <si>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</si>
  <si>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</si>
  <si>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</si>
  <si>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</si>
  <si>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</si>
  <si>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</si>
  <si>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</si>
  <si>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</si>
  <si>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</si>
  <si>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</si>
  <si>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</si>
  <si>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</si>
  <si>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</si>
  <si>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</si>
  <si>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</si>
  <si>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</si>
  <si>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</si>
  <si>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</si>
  <si>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</si>
  <si>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</si>
  <si>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</si>
  <si>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</si>
  <si>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</si>
  <si>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</si>
  <si>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</si>
  <si>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</si>
  <si>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</si>
  <si>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</si>
  <si>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</si>
  <si>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</si>
  <si>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</si>
  <si>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</si>
  <si>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</si>
  <si>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</si>
  <si>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</si>
  <si>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</si>
  <si>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</si>
  <si>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</si>
  <si>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</si>
  <si>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</si>
  <si>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</si>
  <si>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</si>
  <si>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</si>
  <si>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</si>
  <si>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</si>
  <si>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</si>
  <si>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</si>
  <si>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</si>
  <si>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</si>
  <si>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</si>
  <si>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</si>
  <si>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</si>
  <si>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</si>
  <si>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</si>
  <si>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</si>
  <si>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</si>
  <si>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</si>
  <si>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</si>
  <si>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</si>
  <si>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</si>
  <si>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</si>
  <si>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</si>
  <si>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</si>
  <si>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</si>
  <si>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</si>
  <si>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</si>
  <si>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</si>
  <si>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</si>
  <si>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</si>
  <si>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</si>
  <si>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</si>
  <si>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</si>
  <si>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</si>
  <si>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</si>
  <si>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</si>
  <si>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</si>
  <si>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</si>
  <si>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</si>
  <si>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</si>
  <si>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</si>
  <si>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</si>
  <si>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</si>
  <si>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</si>
  <si>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</si>
  <si>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</si>
  <si>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</si>
  <si>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</si>
  <si>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</si>
  <si>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</si>
  <si>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</si>
  <si>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</si>
  <si>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</si>
  <si>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</si>
  <si>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</si>
  <si>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</si>
  <si>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</si>
  <si>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</si>
  <si>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</si>
  <si>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</si>
  <si>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</si>
  <si>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</si>
  <si>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</si>
  <si>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</si>
  <si>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</si>
  <si>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</si>
  <si>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</si>
  <si>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</si>
  <si>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</si>
  <si>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</si>
  <si>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</si>
  <si>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</si>
  <si>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</si>
  <si>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</si>
  <si>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</si>
  <si>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</si>
  <si>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</si>
  <si>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</si>
  <si>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</si>
  <si>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</si>
  <si>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</si>
  <si>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</si>
  <si>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</si>
  <si>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</si>
  <si>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</si>
  <si>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</si>
  <si>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</si>
  <si>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</si>
  <si>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</si>
  <si>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</si>
  <si>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</si>
  <si>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</si>
  <si>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</si>
  <si>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</si>
  <si>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</si>
  <si>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</si>
  <si>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</si>
  <si>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</si>
  <si>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</si>
  <si>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</si>
  <si>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</si>
  <si>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</si>
  <si>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</si>
  <si>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</si>
  <si>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</si>
  <si>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</si>
  <si>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</si>
  <si>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</si>
  <si>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</si>
  <si>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</si>
  <si>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</si>
  <si>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</si>
  <si>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</si>
  <si>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</si>
  <si>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</si>
  <si>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</si>
  <si>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</si>
  <si>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</si>
  <si>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</si>
  <si>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</si>
  <si>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</si>
  <si>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</si>
  <si>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</si>
  <si>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</si>
  <si>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</si>
  <si>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</si>
  <si>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</si>
  <si>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</si>
  <si>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</si>
  <si>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</si>
  <si>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</si>
  <si>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</si>
  <si>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</si>
  <si>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</si>
  <si>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</si>
  <si>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</si>
  <si>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</si>
  <si>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</si>
  <si>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</si>
  <si>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</si>
  <si>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</si>
  <si>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</si>
  <si>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</si>
  <si>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</si>
  <si>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</si>
  <si>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</si>
  <si>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</si>
  <si>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</si>
  <si>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</si>
  <si>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</si>
  <si>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</si>
  <si>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</si>
  <si>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</si>
  <si>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</si>
  <si>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</si>
  <si>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</si>
  <si>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</si>
  <si>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</si>
  <si>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</si>
  <si>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</si>
  <si>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</si>
  <si>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</si>
  <si>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</si>
  <si>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</si>
  <si>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</si>
  <si>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</si>
  <si>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</si>
  <si>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</si>
  <si>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</si>
  <si>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</si>
  <si>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</si>
  <si>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</si>
  <si>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</si>
  <si>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</si>
  <si>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</si>
  <si>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</si>
  <si>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</si>
  <si>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</si>
  <si>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</si>
  <si>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</si>
  <si>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</si>
  <si>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</si>
  <si>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</si>
  <si>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</si>
  <si>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</si>
  <si>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</si>
  <si>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</si>
  <si>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</si>
  <si>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</si>
  <si>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</si>
  <si>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</si>
  <si>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</si>
  <si>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</si>
  <si>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</si>
  <si>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</si>
  <si>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</si>
  <si>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</si>
  <si>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</si>
  <si>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</si>
  <si>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</si>
  <si>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</si>
  <si>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</si>
  <si>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</si>
  <si>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</si>
  <si>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</si>
  <si>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</si>
  <si>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</si>
  <si>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</si>
  <si>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</si>
  <si>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</si>
  <si>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</si>
  <si>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</si>
  <si>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</si>
  <si>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</si>
  <si>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</si>
  <si>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</si>
  <si>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</si>
  <si>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</si>
  <si>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</si>
  <si>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</si>
  <si>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</si>
  <si>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</si>
  <si>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</si>
  <si>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</si>
  <si>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</si>
  <si>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</si>
  <si>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</si>
  <si>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</si>
  <si>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</si>
  <si>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</si>
  <si>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</si>
  <si>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</si>
  <si>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</si>
  <si>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</si>
  <si>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</si>
  <si>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</si>
  <si>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</si>
  <si>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</si>
  <si>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</si>
  <si>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</si>
  <si>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</si>
  <si>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</si>
  <si>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</si>
  <si>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</si>
  <si>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</si>
  <si>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</si>
  <si>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</si>
  <si>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</si>
  <si>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</si>
  <si>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</si>
  <si>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</si>
  <si>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</si>
  <si>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</si>
  <si>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</si>
  <si>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</si>
  <si>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</si>
  <si>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</si>
  <si>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</si>
  <si>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</si>
  <si>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</si>
  <si>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</si>
  <si>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</si>
  <si>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</si>
  <si>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</si>
  <si>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</si>
  <si>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</si>
  <si>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</si>
  <si>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</si>
  <si>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</si>
  <si>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</si>
  <si>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</si>
  <si>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</si>
  <si>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</si>
  <si>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</si>
  <si>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</si>
  <si>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</si>
  <si>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</si>
  <si>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</si>
  <si>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</si>
  <si>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</si>
  <si>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</si>
  <si>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</si>
  <si>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</si>
  <si>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</si>
  <si>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</si>
  <si>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</si>
  <si>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</si>
  <si>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</si>
  <si>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</si>
  <si>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</si>
  <si>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</si>
  <si>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</si>
  <si>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</si>
  <si>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</si>
  <si>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</si>
  <si>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</si>
  <si>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</si>
  <si>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</si>
  <si>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</si>
  <si>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</si>
  <si>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</si>
  <si>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</si>
  <si>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</si>
  <si>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</si>
  <si>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</si>
  <si>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</si>
  <si>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</si>
  <si>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</si>
  <si>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</si>
  <si>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</si>
  <si>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</si>
  <si>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</si>
  <si>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</si>
  <si>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</si>
  <si>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</si>
  <si>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</si>
  <si>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</si>
  <si>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</si>
  <si>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</si>
  <si>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</si>
  <si>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</si>
  <si>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</si>
  <si>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</si>
  <si>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</si>
  <si>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</si>
  <si>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</si>
  <si>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</si>
  <si>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</si>
  <si>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</si>
  <si>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</si>
  <si>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</si>
  <si>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</si>
  <si>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</si>
  <si>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</si>
  <si>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</si>
  <si>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</si>
  <si>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</si>
  <si>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</si>
  <si>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</si>
  <si>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</si>
  <si>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</si>
  <si>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</si>
  <si>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</si>
  <si>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</si>
  <si>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</si>
  <si>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</si>
  <si>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</si>
  <si>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</si>
  <si>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</si>
  <si>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</si>
  <si>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</si>
  <si>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</si>
  <si>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</si>
  <si>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</si>
  <si>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</si>
  <si>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</si>
  <si>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</si>
  <si>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</si>
  <si>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</si>
  <si>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</si>
  <si>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</si>
  <si>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</si>
  <si>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</si>
  <si>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</si>
  <si>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</si>
  <si>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</si>
  <si>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</si>
  <si>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</si>
  <si>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</si>
  <si>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</si>
  <si>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</si>
  <si>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</si>
  <si>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</si>
  <si>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</si>
  <si>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</si>
  <si>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</si>
  <si>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</si>
  <si>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</si>
  <si>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</si>
  <si>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</si>
  <si>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</si>
  <si>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</si>
  <si>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</si>
  <si>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</si>
  <si>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</si>
  <si>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</si>
  <si>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</si>
  <si>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</si>
  <si>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</si>
  <si>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</si>
  <si>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</si>
  <si>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</si>
  <si>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</si>
  <si>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</si>
  <si>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</si>
  <si>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</si>
  <si>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</si>
  <si>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</si>
  <si>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</si>
  <si>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</si>
  <si>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</si>
  <si>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</si>
  <si>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</si>
  <si>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</si>
  <si>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</si>
  <si>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</si>
  <si>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</si>
  <si>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</si>
  <si>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</si>
  <si>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</si>
  <si>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</si>
  <si>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</si>
  <si>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</si>
  <si>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</si>
  <si>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</si>
  <si>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</si>
  <si>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</si>
  <si>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</si>
  <si>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</si>
  <si>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</si>
  <si>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</si>
  <si>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</si>
  <si>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</si>
  <si>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</si>
  <si>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</si>
  <si>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</si>
  <si>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</si>
  <si>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</si>
  <si>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</si>
  <si>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</si>
  <si>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</si>
  <si>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</si>
  <si>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</si>
  <si>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</si>
  <si>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</si>
  <si>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</si>
  <si>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</si>
  <si>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</si>
  <si>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</si>
  <si>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</si>
  <si>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</si>
  <si>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</si>
  <si>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</si>
  <si>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</si>
  <si>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</si>
  <si>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</si>
  <si>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</si>
  <si>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</si>
  <si>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</si>
  <si>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</si>
  <si>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</si>
  <si>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</si>
  <si>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</si>
  <si>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</si>
  <si>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</si>
  <si>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</si>
  <si>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</si>
  <si>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</si>
  <si>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</si>
  <si>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</si>
  <si>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</si>
  <si>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</si>
  <si>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</si>
  <si>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</si>
  <si>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</si>
  <si>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</si>
  <si>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</si>
  <si>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</si>
  <si>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</si>
  <si>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</si>
  <si>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</si>
  <si>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</si>
  <si>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</si>
  <si>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</si>
  <si>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</si>
  <si>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</si>
  <si>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</si>
  <si>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</si>
  <si>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</si>
  <si>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</si>
  <si>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</si>
  <si>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</si>
  <si>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</si>
  <si>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</si>
  <si>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</si>
  <si>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</si>
  <si>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</si>
  <si>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</si>
  <si>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</si>
  <si>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</si>
  <si>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</si>
  <si>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</si>
  <si>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</si>
  <si>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</si>
  <si>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</si>
  <si>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</si>
  <si>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</si>
  <si>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</si>
  <si>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</si>
  <si>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</si>
  <si>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</si>
  <si>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</si>
  <si>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</si>
  <si>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</si>
  <si>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</si>
  <si>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</si>
  <si>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</si>
  <si>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</si>
  <si>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</si>
  <si>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</si>
  <si>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</si>
  <si>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</si>
  <si>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</si>
  <si>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</si>
  <si>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</si>
  <si>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</si>
  <si>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</si>
  <si>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</si>
  <si>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</si>
  <si>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</si>
  <si>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</si>
  <si>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</si>
  <si>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</si>
  <si>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</si>
  <si>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</si>
  <si>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</si>
  <si>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</si>
  <si>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</si>
  <si>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</si>
  <si>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</si>
  <si>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</si>
  <si>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</si>
  <si>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</si>
  <si>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</si>
  <si>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</si>
  <si>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</si>
  <si>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</si>
  <si>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</si>
  <si>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</si>
  <si>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</si>
  <si>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</si>
  <si>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</si>
  <si>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</si>
  <si>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</si>
  <si>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</si>
  <si>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</si>
  <si>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</si>
  <si>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</si>
  <si>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</si>
  <si>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</si>
  <si>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</si>
  <si>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</si>
  <si>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</si>
  <si>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</si>
  <si>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</si>
  <si>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</si>
  <si>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</si>
  <si>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</si>
  <si>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</si>
  <si>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</si>
  <si>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</si>
  <si>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</si>
  <si>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</si>
  <si>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</si>
  <si>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</si>
  <si>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</si>
  <si>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</si>
  <si>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</si>
  <si>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</si>
  <si>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</si>
  <si>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</si>
  <si>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</si>
  <si>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</si>
  <si>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</si>
  <si>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</si>
  <si>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</si>
  <si>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</si>
  <si>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</si>
  <si>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</si>
  <si>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</si>
  <si>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</si>
  <si>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</si>
  <si>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</si>
  <si>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</si>
  <si>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</si>
  <si>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</si>
  <si>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</si>
  <si>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</si>
  <si>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</si>
  <si>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</si>
  <si>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</si>
  <si>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</si>
  <si>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</si>
  <si>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</si>
  <si>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</si>
  <si>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</si>
  <si>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</si>
  <si>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</si>
  <si>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</si>
  <si>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</si>
  <si>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</si>
  <si>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</si>
  <si>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</si>
  <si>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</si>
  <si>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</si>
  <si>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</si>
  <si>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</si>
  <si>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</si>
  <si>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</si>
  <si>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</si>
  <si>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</si>
  <si>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</si>
  <si>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</si>
  <si>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</si>
  <si>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</si>
  <si>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</si>
  <si>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</si>
  <si>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</si>
  <si>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</si>
  <si>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</si>
  <si>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</si>
  <si>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</si>
  <si>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</si>
  <si>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</si>
  <si>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</si>
  <si>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</si>
  <si>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</si>
  <si>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</si>
  <si>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</si>
  <si>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</si>
  <si>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</si>
  <si>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</si>
  <si>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</si>
  <si>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</si>
  <si>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</si>
  <si>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</si>
  <si>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</si>
  <si>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</si>
  <si>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</si>
  <si>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</si>
  <si>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</si>
  <si>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</si>
  <si>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</si>
  <si>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</si>
  <si>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</si>
  <si>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</si>
  <si>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</si>
  <si>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</si>
  <si>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</si>
  <si>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</si>
  <si>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</si>
  <si>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</si>
  <si>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</si>
  <si>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</si>
  <si>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</si>
  <si>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</si>
  <si>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</si>
  <si>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</si>
  <si>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</si>
  <si>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</si>
  <si>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</si>
  <si>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</si>
  <si>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</si>
  <si>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</si>
  <si>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</si>
  <si>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</si>
  <si>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</si>
  <si>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</si>
  <si>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</si>
  <si>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</si>
  <si>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</si>
  <si>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</si>
  <si>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</si>
  <si>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</si>
  <si>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</si>
  <si>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</si>
  <si>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</si>
  <si>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</si>
  <si>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</si>
  <si>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</si>
  <si>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</si>
  <si>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</si>
  <si>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</si>
  <si>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</si>
  <si>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</si>
  <si>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</si>
  <si>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</si>
  <si>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</si>
  <si>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</si>
  <si>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</si>
  <si>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</si>
  <si>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</si>
  <si>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</si>
  <si>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</si>
  <si>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</si>
  <si>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</si>
  <si>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</si>
  <si>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</si>
  <si>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</si>
  <si>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</si>
  <si>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</si>
  <si>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</si>
  <si>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</si>
  <si>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</si>
  <si>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</si>
  <si>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</si>
  <si>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</si>
  <si>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</si>
  <si>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</si>
  <si>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</si>
  <si>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</si>
  <si>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</si>
  <si>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</si>
  <si>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</si>
  <si>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</si>
  <si>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</si>
  <si>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</si>
  <si>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</si>
  <si>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</si>
  <si>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</si>
  <si>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</si>
  <si>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</si>
  <si>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</si>
  <si>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</si>
  <si>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</si>
  <si>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</si>
  <si>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</si>
  <si>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</si>
  <si>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</si>
  <si>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</si>
  <si>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</si>
  <si>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</si>
  <si>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</si>
  <si>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</si>
  <si>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</si>
  <si>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</si>
  <si>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</si>
  <si>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</si>
  <si>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</si>
  <si>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</si>
  <si>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</si>
  <si>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</si>
  <si>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</si>
  <si>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</si>
  <si>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</si>
  <si>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</si>
  <si>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</si>
  <si>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</si>
  <si>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</si>
  <si>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</si>
  <si>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</si>
  <si>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</si>
  <si>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</si>
  <si>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</si>
  <si>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</si>
  <si>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</si>
  <si>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</si>
  <si>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</si>
  <si>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</si>
  <si>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</si>
  <si>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</si>
  <si>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</si>
  <si>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</si>
  <si>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</si>
  <si>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</si>
  <si>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</si>
  <si>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</si>
  <si>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</si>
  <si>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</si>
  <si>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</si>
  <si>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</si>
  <si>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</si>
  <si>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</si>
  <si>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</si>
  <si>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</si>
  <si>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</si>
  <si>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</si>
  <si>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</si>
  <si>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</si>
  <si>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</si>
  <si>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</si>
  <si>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</si>
  <si>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</si>
  <si>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</si>
  <si>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</si>
  <si>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</si>
  <si>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</si>
  <si>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</si>
  <si>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</si>
  <si>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</si>
  <si>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</si>
  <si>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</si>
  <si>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</si>
  <si>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</si>
  <si>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</si>
  <si>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</si>
  <si>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</si>
  <si>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</si>
  <si>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</si>
  <si>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</si>
  <si>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</si>
  <si>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</si>
  <si>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</si>
  <si>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</si>
  <si>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</si>
  <si>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</si>
  <si>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</si>
  <si>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</si>
  <si>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</si>
  <si>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</si>
  <si>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</si>
  <si>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</si>
  <si>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</si>
  <si>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</si>
  <si>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</si>
  <si>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</si>
  <si>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</si>
  <si>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</si>
  <si>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</si>
  <si>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</si>
  <si>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</si>
  <si>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</si>
  <si>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</si>
  <si>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</si>
  <si>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</si>
  <si>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</si>
  <si>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</si>
  <si>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</si>
  <si>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</si>
  <si>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</si>
  <si>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</si>
  <si>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</si>
  <si>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</si>
  <si>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</si>
  <si>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</si>
  <si>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</si>
  <si>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</si>
  <si>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</si>
  <si>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</si>
  <si>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</si>
  <si>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</si>
  <si>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</si>
  <si>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</si>
  <si>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</si>
  <si>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</si>
  <si>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</si>
  <si>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</si>
  <si>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</si>
  <si>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</si>
  <si>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</si>
  <si>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</si>
  <si>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</si>
  <si>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</si>
  <si>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</si>
  <si>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</si>
  <si>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</si>
  <si>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</si>
  <si>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</si>
  <si>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</si>
  <si>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</si>
  <si>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</si>
  <si>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</si>
  <si>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</si>
  <si>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</si>
  <si>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</si>
  <si>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</si>
  <si>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</si>
  <si>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</si>
  <si>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</si>
  <si>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</si>
  <si>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</si>
  <si>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</si>
  <si>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</si>
  <si>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</si>
  <si>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</si>
  <si>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</si>
  <si>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</si>
  <si>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</si>
  <si>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</si>
  <si>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</si>
  <si>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</si>
  <si>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</si>
  <si>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</si>
  <si>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</si>
  <si>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</si>
  <si>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</si>
  <si>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</si>
  <si>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</si>
  <si>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</si>
  <si>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</si>
  <si>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</si>
  <si>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</si>
  <si>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</si>
  <si>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</si>
  <si>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</si>
  <si>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</si>
  <si>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</si>
  <si>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</si>
  <si>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</si>
  <si>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</si>
  <si>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</si>
  <si>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</si>
  <si>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</si>
  <si>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</si>
  <si>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</si>
  <si>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</si>
  <si>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</si>
  <si>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</si>
  <si>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</si>
  <si>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</si>
  <si>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</si>
  <si>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</si>
  <si>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</si>
  <si>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</si>
  <si>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</si>
  <si>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</si>
  <si>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</si>
  <si>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</si>
  <si>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</si>
  <si>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</si>
  <si>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</si>
  <si>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</si>
  <si>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</si>
  <si>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</si>
  <si>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</si>
  <si>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</si>
  <si>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</si>
  <si>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</si>
  <si>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</si>
  <si>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</si>
  <si>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</si>
  <si>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</si>
  <si>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</si>
  <si>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</si>
  <si>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</si>
  <si>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</si>
  <si>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</si>
  <si>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</si>
  <si>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</si>
  <si>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</si>
  <si>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</si>
  <si>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</si>
  <si>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</si>
  <si>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</si>
  <si>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</si>
  <si>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</si>
  <si>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</si>
  <si>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</si>
  <si>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</si>
  <si>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</si>
  <si>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</si>
  <si>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</si>
  <si>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</si>
  <si>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</si>
  <si>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</si>
  <si>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</si>
  <si>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</si>
  <si>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</si>
  <si>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</si>
  <si>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</si>
  <si>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</si>
  <si>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</si>
  <si>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</si>
  <si>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</si>
  <si>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</si>
  <si>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</si>
  <si>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</si>
  <si>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</si>
  <si>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</si>
  <si>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</si>
  <si>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</si>
  <si>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</si>
  <si>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</si>
  <si>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</si>
  <si>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</si>
  <si>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</si>
  <si>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</si>
  <si>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</si>
  <si>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</si>
  <si>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</si>
  <si>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</si>
  <si>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</si>
  <si>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</si>
  <si>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</si>
  <si>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</si>
  <si>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</si>
  <si>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</si>
  <si>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</si>
  <si>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</si>
  <si>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</si>
  <si>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</si>
  <si>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</si>
  <si>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</si>
  <si>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</si>
  <si>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</si>
  <si>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</si>
  <si>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</si>
  <si>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</si>
  <si>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</si>
  <si>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</si>
  <si>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</si>
  <si>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</si>
  <si>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</si>
  <si>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</si>
  <si>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</si>
  <si>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</si>
  <si>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</si>
  <si>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</si>
  <si>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</si>
  <si>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</si>
  <si>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</si>
  <si>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</si>
  <si>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</si>
  <si>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</si>
  <si>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</si>
  <si>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</si>
  <si>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</si>
  <si>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</si>
  <si>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</si>
  <si>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</si>
  <si>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</si>
  <si>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</si>
  <si>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</si>
  <si>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</si>
  <si>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</si>
  <si>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</si>
  <si>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</si>
  <si>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</si>
  <si>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</si>
  <si>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</si>
  <si>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</si>
  <si>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</si>
  <si>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</si>
  <si>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</si>
  <si>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</si>
  <si>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</si>
  <si>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</si>
  <si>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</si>
  <si>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</si>
  <si>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</si>
  <si>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</si>
  <si>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</si>
  <si>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</si>
  <si>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</si>
  <si>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</si>
  <si>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</si>
  <si>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</si>
  <si>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</si>
  <si>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</si>
  <si>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</si>
  <si>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</si>
  <si>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</si>
  <si>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</si>
  <si>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</si>
  <si>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</si>
  <si>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</si>
  <si>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</si>
  <si>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</si>
  <si>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</si>
  <si>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</si>
  <si>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</si>
  <si>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</si>
  <si>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</si>
  <si>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</si>
  <si>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</si>
  <si>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</si>
  <si>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</si>
  <si>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</si>
  <si>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</si>
  <si>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</si>
  <si>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</si>
  <si>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</si>
  <si>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</si>
  <si>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</si>
  <si>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</si>
  <si>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</si>
  <si>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</si>
  <si>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</si>
  <si>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</si>
  <si>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</si>
  <si>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</si>
  <si>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</si>
  <si>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</si>
  <si>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</si>
  <si>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</si>
  <si>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</si>
  <si>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</si>
  <si>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</si>
  <si>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</si>
  <si>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</si>
  <si>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</si>
  <si>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</si>
  <si>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</si>
  <si>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</si>
  <si>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</si>
  <si>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</si>
  <si>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</si>
  <si>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</si>
  <si>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</si>
  <si>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</si>
  <si>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</si>
  <si>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</si>
  <si>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</si>
  <si>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</si>
  <si>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</si>
  <si>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</si>
  <si>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</si>
  <si>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</si>
  <si>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</si>
  <si>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</si>
  <si>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</si>
  <si>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</si>
  <si>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</si>
  <si>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</si>
  <si>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</si>
  <si>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</si>
  <si>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</si>
  <si>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</si>
  <si>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</si>
  <si>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</si>
  <si>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</si>
  <si>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</si>
  <si>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</si>
  <si>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</si>
  <si>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</si>
  <si>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</si>
  <si>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</si>
  <si>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</si>
  <si>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</si>
  <si>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</si>
  <si>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</si>
  <si>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</si>
  <si>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</si>
  <si>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</si>
  <si>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</si>
  <si>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</si>
  <si>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</si>
  <si>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</si>
  <si>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</si>
  <si>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</si>
  <si>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</si>
  <si>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</si>
  <si>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</si>
  <si>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</si>
  <si>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</si>
  <si>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</si>
  <si>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</si>
  <si>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</si>
  <si>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</si>
  <si>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</si>
  <si>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</si>
  <si>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</si>
  <si>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</si>
  <si>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</si>
  <si>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</si>
  <si>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</si>
  <si>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</si>
  <si>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</si>
  <si>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</si>
  <si>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</si>
  <si>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</si>
  <si>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</si>
  <si>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</si>
  <si>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</si>
  <si>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</si>
  <si>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</si>
  <si>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</si>
  <si>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</si>
  <si>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</si>
  <si>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</si>
  <si>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</si>
  <si>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</si>
  <si>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</si>
  <si>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</si>
  <si>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</si>
  <si>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</si>
  <si>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</si>
  <si>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</si>
  <si>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</si>
  <si>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</si>
  <si>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</si>
  <si>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</si>
  <si>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</si>
  <si>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</si>
  <si>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</si>
  <si>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</si>
  <si>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</si>
  <si>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</si>
  <si>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</si>
  <si>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</si>
  <si>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</si>
  <si>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</si>
  <si>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</si>
  <si>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</si>
  <si>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</si>
  <si>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</si>
  <si>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</si>
  <si>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</si>
  <si>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</si>
  <si>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</si>
  <si>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</si>
  <si>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</si>
  <si>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</si>
  <si>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</si>
  <si>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</si>
  <si>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</si>
  <si>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</si>
  <si>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</si>
  <si>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</si>
  <si>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</si>
  <si>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</si>
  <si>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</si>
  <si>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</si>
  <si>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</si>
  <si>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</si>
  <si>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</si>
  <si>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</si>
  <si>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</si>
  <si>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</si>
  <si>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</si>
  <si>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</si>
  <si>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</si>
  <si>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</si>
  <si>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</si>
  <si>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</si>
  <si>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</si>
  <si>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</si>
  <si>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</si>
  <si>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</si>
  <si>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</si>
  <si>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</si>
  <si>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</si>
  <si>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</si>
  <si>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</si>
  <si>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</si>
  <si>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</si>
  <si>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</si>
  <si>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</si>
  <si>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</si>
  <si>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</si>
  <si>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</si>
  <si>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</si>
  <si>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</si>
  <si>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</si>
  <si>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</si>
  <si>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</si>
  <si>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</si>
  <si>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</si>
  <si>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</si>
  <si>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</si>
  <si>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</si>
  <si>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</si>
  <si>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</si>
  <si>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</si>
  <si>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</si>
  <si>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</si>
  <si>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</si>
  <si>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</si>
  <si>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</si>
  <si>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</si>
  <si>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</si>
  <si>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</si>
  <si>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</si>
  <si>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</si>
  <si>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</si>
  <si>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</si>
  <si>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</si>
  <si>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</si>
  <si>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</si>
  <si>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</si>
  <si>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</si>
  <si>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</si>
  <si>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</si>
  <si>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</si>
  <si>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</si>
  <si>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</si>
  <si>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</si>
  <si>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</si>
  <si>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</si>
  <si>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</si>
  <si>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</si>
  <si>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</si>
  <si>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</si>
  <si>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</si>
  <si>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</si>
  <si>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</si>
  <si>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</si>
  <si>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</si>
  <si>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</si>
  <si>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</si>
  <si>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</si>
  <si>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</si>
  <si>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</si>
  <si>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</si>
  <si>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</si>
  <si>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</si>
  <si>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</si>
  <si>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</si>
  <si>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</si>
  <si>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</si>
  <si>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</si>
  <si>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</si>
  <si>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</si>
  <si>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</si>
  <si>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</si>
  <si>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</si>
  <si>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</si>
  <si>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</si>
  <si>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</si>
  <si>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</si>
  <si>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</si>
  <si>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</si>
  <si>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</si>
  <si>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</si>
  <si>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</si>
  <si>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</si>
  <si>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</si>
  <si>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</si>
  <si>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</si>
  <si>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</si>
  <si>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</si>
  <si>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</si>
  <si>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</si>
  <si>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</si>
  <si>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</si>
  <si>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</si>
  <si>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</si>
  <si>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</si>
  <si>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</si>
  <si>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</si>
  <si>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</si>
  <si>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</si>
  <si>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</si>
  <si>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</si>
  <si>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</si>
  <si>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</si>
  <si>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</si>
  <si>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</si>
  <si>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</si>
  <si>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</si>
  <si>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</si>
  <si>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</si>
  <si>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</si>
  <si>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</si>
  <si>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</si>
  <si>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</si>
  <si>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</si>
  <si>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</si>
  <si>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</si>
  <si>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</si>
  <si>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</si>
  <si>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</si>
  <si>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</si>
  <si>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</si>
  <si>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</si>
  <si>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</si>
  <si>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</si>
  <si>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</si>
  <si>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</si>
  <si>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</si>
  <si>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</si>
  <si>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</si>
  <si>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</si>
  <si>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</si>
  <si>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</si>
  <si>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</si>
  <si>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</si>
  <si>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</si>
  <si>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</si>
  <si>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</si>
  <si>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</si>
  <si>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</si>
  <si>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</si>
  <si>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</si>
  <si>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</si>
  <si>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</si>
  <si>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</si>
  <si>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</si>
  <si>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</si>
  <si>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</si>
  <si>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</si>
  <si>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</si>
  <si>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</si>
  <si>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</si>
  <si>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</si>
  <si>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</si>
  <si>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</si>
  <si>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</si>
  <si>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</si>
  <si>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</si>
  <si>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</si>
  <si>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</si>
  <si>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</si>
  <si>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</si>
  <si>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</si>
  <si>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</si>
  <si>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</si>
  <si>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</si>
  <si>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</si>
  <si>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</si>
  <si>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</si>
  <si>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</si>
  <si>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</si>
  <si>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</si>
  <si>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</si>
  <si>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</si>
  <si>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</si>
  <si>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</si>
  <si>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</si>
  <si>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</si>
  <si>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</si>
  <si>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</si>
  <si>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</si>
  <si>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</si>
  <si>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</si>
  <si>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</si>
  <si>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</si>
  <si>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</si>
  <si>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</si>
  <si>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</si>
  <si>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</si>
  <si>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</si>
  <si>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</si>
  <si>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</si>
  <si>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</si>
  <si>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</si>
  <si>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</si>
  <si>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</si>
  <si>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</si>
  <si>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</si>
  <si>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</si>
  <si>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</si>
  <si>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</si>
  <si>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</si>
  <si>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</si>
  <si>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</si>
  <si>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</si>
  <si>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</si>
  <si>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</si>
  <si>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</si>
  <si>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</si>
  <si>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</si>
  <si>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</si>
  <si>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</si>
  <si>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</si>
  <si>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</si>
  <si>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</si>
  <si>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</si>
  <si>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</si>
  <si>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</si>
  <si>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</si>
  <si>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</si>
  <si>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</si>
  <si>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</si>
  <si>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</si>
  <si>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</si>
  <si>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</si>
  <si>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</si>
  <si>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</si>
  <si>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</si>
  <si>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</si>
  <si>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</si>
  <si>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</si>
  <si>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</si>
  <si>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</si>
  <si>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</si>
  <si>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</si>
  <si>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</si>
  <si>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</si>
  <si>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</si>
  <si>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</si>
  <si>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</si>
  <si>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</si>
  <si>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</si>
  <si>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</si>
  <si>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</si>
  <si>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</si>
  <si>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</si>
  <si>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</si>
  <si>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</si>
  <si>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</si>
  <si>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</si>
  <si>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</si>
  <si>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</si>
  <si>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</si>
  <si>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</si>
  <si>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</si>
  <si>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</si>
  <si>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</si>
  <si>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</si>
  <si>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</si>
  <si>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</si>
  <si>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</si>
  <si>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</si>
  <si>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</si>
  <si>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</si>
  <si>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</si>
  <si>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</si>
  <si>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</si>
  <si>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</si>
  <si>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</si>
  <si>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</si>
  <si>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</si>
  <si>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</si>
  <si>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</si>
  <si>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</si>
  <si>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</si>
  <si>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</si>
  <si>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</si>
  <si>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</si>
  <si>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</si>
  <si>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</si>
  <si>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</si>
  <si>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</si>
  <si>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</si>
  <si>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</si>
  <si>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</si>
  <si>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</si>
  <si>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</si>
  <si>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</si>
  <si>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</si>
  <si>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</si>
  <si>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</si>
  <si>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</si>
  <si>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</si>
  <si>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</si>
  <si>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</si>
  <si>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</si>
  <si>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</si>
  <si>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</si>
  <si>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</si>
  <si>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</si>
  <si>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</si>
  <si>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</si>
  <si>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</si>
  <si>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</si>
  <si>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</si>
  <si>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</si>
  <si>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</si>
  <si>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</si>
  <si>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</si>
  <si>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</si>
  <si>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</si>
  <si>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</si>
  <si>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</si>
  <si>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</si>
  <si>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</si>
  <si>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</si>
  <si>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</si>
  <si>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</si>
  <si>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</si>
  <si>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</si>
  <si>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</si>
  <si>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</si>
  <si>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</si>
  <si>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</si>
  <si>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</si>
  <si>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</si>
  <si>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</si>
  <si>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</si>
  <si>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</si>
  <si>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</si>
  <si>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</si>
  <si>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</si>
  <si>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</si>
  <si>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</si>
  <si>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</si>
  <si>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</si>
  <si>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</si>
  <si>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</si>
  <si>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</si>
  <si>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</si>
  <si>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</si>
  <si>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</si>
  <si>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</si>
  <si>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</si>
  <si>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</si>
  <si>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</si>
  <si>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</si>
  <si>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</si>
  <si>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</si>
  <si>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</si>
  <si>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</si>
  <si>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</si>
  <si>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</si>
  <si>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</si>
  <si>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</si>
  <si>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</si>
  <si>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</si>
  <si>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</si>
  <si>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</si>
  <si>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</si>
  <si>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</si>
  <si>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</si>
  <si>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</si>
  <si>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</si>
  <si>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</si>
  <si>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</si>
  <si>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</si>
  <si>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</si>
  <si>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</si>
  <si>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</si>
  <si>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</si>
  <si>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</si>
  <si>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</si>
  <si>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</si>
  <si>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</si>
  <si>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</si>
  <si>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</si>
  <si>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</si>
  <si>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</si>
  <si>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</si>
  <si>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</si>
  <si>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</si>
  <si>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</si>
  <si>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</si>
  <si>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</si>
  <si>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</si>
  <si>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</si>
  <si>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</si>
  <si>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</si>
  <si>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</si>
  <si>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</si>
  <si>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</si>
  <si>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</si>
  <si>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</si>
  <si>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</si>
  <si>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</si>
  <si>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</si>
  <si>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</si>
  <si>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</si>
  <si>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</si>
  <si>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</si>
  <si>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</si>
  <si>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</si>
  <si>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</si>
  <si>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</si>
  <si>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</si>
  <si>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</si>
  <si>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</si>
  <si>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</si>
  <si>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</si>
  <si>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</si>
  <si>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</si>
  <si>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</si>
  <si>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</si>
  <si>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</si>
  <si>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</si>
  <si>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</si>
  <si>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</si>
  <si>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</si>
  <si>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</si>
  <si>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</si>
  <si>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</si>
  <si>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</si>
  <si>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</si>
  <si>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</si>
  <si>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</si>
  <si>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</si>
  <si>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</si>
  <si>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</si>
  <si>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</si>
  <si>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</si>
  <si>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</si>
  <si>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</si>
  <si>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</si>
  <si>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</si>
  <si>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</si>
  <si>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</si>
  <si>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</si>
  <si>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</si>
  <si>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</si>
  <si>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</si>
  <si>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</si>
  <si>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</si>
  <si>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</si>
  <si>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</si>
  <si>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</si>
  <si>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</si>
  <si>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</si>
  <si>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</si>
  <si>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</si>
  <si>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</si>
  <si>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</si>
  <si>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</si>
  <si>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</si>
  <si>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</si>
  <si>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</si>
  <si>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</si>
  <si>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</si>
  <si>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</si>
  <si>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</si>
  <si>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</si>
  <si>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</si>
  <si>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</si>
  <si>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</si>
  <si>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</si>
  <si>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</si>
  <si>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</si>
  <si>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</si>
  <si>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</si>
  <si>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</si>
  <si>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</si>
  <si>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</si>
  <si>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</si>
  <si>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</si>
  <si>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</si>
  <si>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</si>
  <si>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</si>
  <si>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</si>
  <si>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</si>
  <si>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</si>
  <si>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</si>
  <si>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</si>
  <si>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</si>
  <si>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</si>
  <si>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</si>
  <si>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</si>
  <si>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</si>
  <si>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</si>
  <si>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</si>
  <si>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</si>
  <si>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</si>
  <si>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</si>
  <si>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</si>
  <si>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</si>
  <si>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</si>
  <si>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</si>
  <si>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</si>
  <si>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</si>
  <si>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</si>
  <si>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</si>
  <si>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</si>
  <si>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</si>
  <si>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</si>
  <si>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</si>
  <si>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</si>
  <si>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</si>
  <si>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</si>
  <si>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</si>
  <si>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</si>
  <si>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</si>
  <si>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</si>
  <si>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</si>
  <si>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</si>
  <si>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</si>
  <si>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</si>
  <si>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</si>
  <si>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</si>
  <si>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</si>
  <si>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</si>
  <si>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</si>
  <si>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</si>
  <si>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</si>
  <si>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</si>
  <si>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</si>
  <si>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</si>
  <si>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</si>
  <si>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</si>
  <si>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</si>
  <si>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</si>
  <si>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</si>
  <si>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</si>
  <si>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</si>
  <si>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</si>
  <si>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</si>
  <si>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</si>
  <si>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</si>
  <si>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</si>
  <si>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</si>
  <si>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</si>
  <si>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</si>
  <si>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</si>
  <si>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</si>
  <si>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</si>
  <si>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</si>
  <si>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</si>
  <si>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</si>
  <si>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</si>
  <si>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</si>
  <si>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</si>
  <si>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</si>
  <si>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</si>
  <si>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</si>
  <si>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</si>
  <si>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</si>
  <si>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</si>
  <si>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</si>
  <si>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</si>
  <si>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</si>
  <si>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</si>
  <si>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</si>
  <si>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</si>
  <si>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</si>
  <si>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</si>
  <si>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</si>
  <si>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</si>
  <si>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</si>
  <si>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</si>
  <si>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</si>
  <si>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</si>
  <si>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</si>
  <si>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</si>
  <si>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</si>
  <si>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</si>
  <si>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</si>
  <si>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</si>
  <si>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</si>
  <si>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</si>
  <si>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</si>
  <si>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</si>
  <si>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</si>
  <si>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</si>
  <si>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</si>
  <si>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</si>
  <si>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</si>
  <si>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</si>
  <si>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</si>
  <si>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</si>
  <si>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</si>
  <si>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</si>
  <si>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</si>
  <si>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</si>
  <si>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</si>
  <si>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</si>
  <si>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</si>
  <si>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</si>
  <si>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</si>
  <si>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</si>
  <si>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</si>
  <si>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</si>
  <si>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</si>
  <si>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</si>
  <si>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</si>
  <si>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</si>
  <si>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</si>
  <si>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</si>
  <si>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</si>
  <si>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</si>
  <si>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</si>
  <si>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</si>
  <si>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</si>
  <si>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</si>
  <si>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</si>
  <si>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</si>
  <si>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</si>
  <si>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</si>
  <si>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</si>
  <si>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</si>
  <si>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</si>
  <si>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</si>
  <si>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</si>
  <si>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</si>
  <si>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</si>
  <si>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</si>
  <si>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</si>
  <si>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</si>
  <si>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</si>
  <si>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</si>
  <si>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</si>
  <si>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</si>
  <si>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</si>
  <si>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</si>
  <si>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</si>
  <si>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</si>
  <si>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</si>
  <si>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</si>
  <si>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</si>
  <si>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</si>
  <si>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</si>
  <si>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</si>
  <si>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</si>
  <si>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</si>
  <si>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</si>
  <si>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</si>
  <si>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</si>
  <si>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</si>
  <si>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</si>
  <si>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</si>
  <si>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</si>
  <si>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</si>
  <si>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</si>
  <si>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</si>
  <si>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</si>
  <si>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</si>
  <si>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</si>
  <si>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</si>
  <si>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</si>
  <si>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</si>
  <si>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</si>
  <si>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</si>
  <si>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</si>
  <si>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</si>
  <si>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</si>
  <si>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</si>
  <si>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</si>
  <si>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</si>
  <si>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</si>
  <si>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</si>
  <si>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</si>
  <si>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</si>
  <si>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</si>
  <si>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</si>
  <si>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</si>
  <si>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</si>
  <si>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</si>
  <si>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</si>
  <si>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</si>
  <si>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</si>
  <si>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</si>
  <si>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</si>
  <si>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</si>
  <si>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</si>
  <si>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</si>
  <si>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</si>
  <si>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</si>
  <si>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</si>
  <si>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</si>
  <si>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</si>
  <si>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</si>
  <si>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</si>
  <si>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</si>
  <si>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</si>
  <si>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</si>
  <si>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</si>
  <si>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</si>
  <si>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</si>
  <si>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</si>
  <si>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</si>
  <si>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</si>
  <si>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</si>
  <si>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</si>
  <si>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</si>
  <si>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</si>
  <si>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</si>
  <si>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</si>
  <si>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</si>
  <si>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</si>
  <si>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</si>
  <si>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</si>
  <si>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</si>
  <si>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</si>
  <si>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</si>
  <si>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</si>
  <si>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</si>
  <si>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</si>
  <si>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</si>
  <si>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</si>
  <si>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</si>
  <si>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</si>
  <si>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</si>
  <si>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</si>
  <si>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</si>
  <si>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</si>
  <si>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</si>
  <si>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</si>
  <si>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</si>
  <si>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</si>
  <si>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</si>
  <si>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</si>
  <si>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</si>
  <si>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</si>
  <si>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</si>
  <si>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</si>
  <si>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</si>
  <si>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</si>
  <si>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</si>
  <si>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</si>
  <si>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</si>
  <si>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</si>
  <si>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</si>
  <si>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</si>
  <si>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</si>
  <si>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</si>
  <si>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</si>
  <si>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</si>
  <si>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</si>
  <si>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</si>
  <si>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</si>
  <si>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</si>
  <si>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</si>
  <si>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</si>
  <si>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</si>
  <si>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</si>
  <si>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</si>
  <si>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</si>
  <si>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</si>
  <si>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</si>
  <si>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</si>
  <si>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</si>
  <si>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</si>
  <si>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</si>
  <si>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</si>
  <si>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</si>
  <si>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</si>
  <si>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</si>
  <si>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</si>
  <si>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</si>
  <si>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</si>
  <si>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</si>
  <si>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</si>
  <si>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</si>
  <si>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</si>
  <si>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</si>
  <si>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</si>
  <si>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</si>
  <si>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</si>
  <si>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</si>
  <si>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</si>
  <si>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</si>
  <si>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</si>
  <si>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</si>
  <si>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</si>
  <si>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</si>
  <si>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</si>
  <si>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</si>
  <si>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</si>
  <si>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</si>
  <si>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</si>
  <si>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</si>
  <si>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</si>
  <si>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</si>
  <si>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</si>
  <si>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</si>
  <si>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</si>
  <si>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</si>
  <si>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</si>
  <si>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</si>
  <si>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</si>
  <si>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</si>
  <si>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</si>
  <si>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</si>
  <si>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</si>
  <si>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</si>
  <si>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</si>
  <si>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</si>
  <si>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</si>
  <si>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</si>
  <si>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</si>
  <si>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</si>
  <si>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</si>
  <si>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</si>
  <si>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</si>
  <si>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</si>
  <si>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</si>
  <si>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</si>
  <si>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</si>
  <si>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</si>
  <si>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</si>
  <si>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</si>
  <si>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</si>
  <si>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</si>
  <si>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</si>
  <si>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</si>
  <si>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</si>
  <si>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</si>
  <si>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</si>
  <si>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</si>
  <si>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</si>
  <si>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</si>
  <si>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</si>
  <si>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</si>
  <si>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</si>
  <si>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</si>
  <si>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</si>
  <si>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</si>
  <si>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</si>
  <si>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</si>
  <si>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</si>
  <si>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</si>
  <si>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</si>
  <si>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</si>
  <si>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</si>
  <si>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</si>
  <si>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</si>
  <si>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</si>
  <si>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</si>
  <si>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</si>
  <si>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</si>
  <si>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</si>
  <si>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</si>
  <si>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</si>
  <si>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</si>
  <si>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</si>
  <si>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</si>
  <si>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</si>
  <si>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</si>
  <si>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</si>
  <si>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</si>
  <si>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</si>
  <si>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</si>
  <si>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</si>
  <si>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</si>
  <si>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</si>
  <si>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</si>
  <si>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</si>
  <si>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</si>
  <si>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</si>
  <si>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</si>
  <si>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</si>
  <si>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</si>
  <si>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</si>
  <si>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</si>
  <si>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</si>
  <si>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</si>
  <si>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</si>
  <si>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</si>
  <si>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</si>
  <si>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</si>
  <si>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</si>
  <si>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</si>
  <si>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</si>
  <si>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</si>
  <si>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</si>
  <si>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</si>
  <si>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</si>
  <si>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</si>
  <si>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</si>
  <si>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</si>
  <si>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</si>
  <si>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</si>
  <si>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</si>
  <si>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</si>
  <si>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</si>
  <si>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</si>
  <si>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</si>
  <si>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</si>
  <si>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</si>
  <si>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</si>
  <si>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</si>
  <si>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</si>
  <si>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</si>
  <si>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</si>
  <si>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</si>
  <si>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</si>
  <si>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</si>
  <si>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</si>
  <si>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</si>
  <si>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</si>
  <si>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</si>
  <si>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</si>
  <si>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</si>
  <si>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</si>
  <si>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</si>
  <si>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</si>
  <si>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</si>
  <si>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</si>
  <si>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</si>
  <si>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</si>
  <si>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</si>
  <si>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</si>
  <si>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</si>
  <si>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</si>
  <si>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</si>
  <si>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</si>
  <si>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</si>
  <si>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</si>
  <si>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</si>
  <si>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</si>
  <si>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</si>
  <si>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</si>
  <si>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</si>
  <si>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</si>
  <si>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</si>
  <si>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</si>
  <si>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</si>
  <si>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</si>
  <si>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</si>
  <si>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</si>
  <si>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</si>
  <si>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</si>
  <si>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</si>
  <si>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</si>
  <si>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</si>
  <si>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</si>
  <si>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</si>
  <si>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</si>
  <si>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</si>
  <si>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</si>
  <si>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</si>
  <si>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</si>
  <si>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</si>
  <si>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</si>
  <si>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</si>
  <si>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</si>
  <si>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</si>
  <si>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</si>
  <si>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</si>
  <si>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</si>
  <si>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</si>
  <si>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</si>
  <si>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</si>
  <si>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</si>
  <si>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</si>
  <si>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</si>
  <si>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</si>
  <si>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</si>
  <si>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</si>
  <si>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</si>
  <si>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</si>
  <si>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</si>
  <si>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</si>
  <si>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</si>
  <si>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</si>
  <si>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</si>
  <si>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</si>
  <si>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</si>
  <si>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</si>
  <si>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</si>
  <si>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</si>
  <si>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</si>
  <si>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</si>
  <si>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</si>
  <si>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</si>
  <si>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</si>
  <si>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</si>
  <si>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</si>
  <si>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</si>
  <si>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</si>
  <si>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</si>
  <si>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</si>
  <si>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</si>
  <si>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</si>
  <si>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</si>
  <si>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</si>
  <si>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</si>
  <si>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</si>
  <si>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</si>
  <si>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</si>
  <si>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</si>
  <si>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</si>
  <si>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</si>
  <si>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</si>
  <si>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</si>
  <si>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</si>
  <si>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</si>
  <si>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</si>
  <si>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</si>
  <si>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</si>
  <si>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</si>
  <si>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</si>
  <si>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</si>
  <si>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</si>
  <si>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</si>
  <si>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</si>
  <si>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</si>
  <si>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</si>
  <si>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</si>
  <si>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</si>
  <si>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</si>
  <si>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</si>
  <si>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</si>
  <si>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</si>
  <si>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</si>
  <si>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</si>
  <si>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</si>
  <si>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</si>
  <si>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</si>
  <si>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</si>
  <si>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</si>
  <si>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</si>
  <si>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</si>
  <si>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</si>
  <si>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</si>
  <si>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</si>
  <si>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</si>
  <si>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</si>
  <si>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</si>
  <si>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</si>
  <si>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</si>
  <si>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</si>
  <si>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</si>
  <si>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</si>
  <si>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</si>
  <si>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</si>
  <si>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</si>
  <si>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</si>
  <si>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</si>
  <si>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</si>
  <si>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</si>
  <si>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</si>
  <si>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</si>
  <si>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</si>
  <si>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</si>
  <si>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</si>
  <si>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</si>
  <si>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</si>
  <si>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</si>
  <si>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</si>
  <si>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</si>
  <si>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</si>
  <si>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</si>
  <si>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</si>
  <si>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</si>
  <si>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</si>
  <si>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</si>
  <si>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</si>
  <si>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</si>
  <si>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</si>
  <si>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</si>
  <si>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</si>
  <si>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</si>
  <si>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</si>
  <si>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</si>
  <si>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</si>
  <si>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</si>
  <si>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</si>
  <si>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</si>
  <si>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</si>
  <si>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</si>
  <si>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</si>
  <si>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</si>
  <si>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</si>
  <si>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</si>
  <si>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</si>
  <si>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</si>
  <si>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</si>
  <si>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</si>
  <si>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</si>
  <si>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</si>
  <si>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</si>
  <si>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</si>
  <si>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</si>
  <si>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</si>
  <si>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</si>
  <si>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</si>
  <si>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</si>
  <si>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</si>
  <si>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</si>
  <si>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</si>
  <si>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</si>
  <si>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</si>
  <si>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</si>
  <si>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</si>
  <si>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</si>
  <si>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</si>
  <si>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</si>
  <si>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</si>
  <si>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</si>
  <si>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</si>
  <si>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</si>
  <si>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</si>
  <si>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</si>
  <si>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</si>
  <si>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</si>
  <si>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</si>
  <si>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</si>
  <si>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</si>
  <si>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</si>
  <si>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</si>
  <si>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</si>
  <si>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</si>
  <si>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</si>
  <si>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</si>
  <si>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</si>
  <si>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</si>
  <si>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</si>
  <si>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</si>
  <si>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</si>
  <si>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</si>
  <si>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</si>
  <si>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</si>
  <si>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</si>
  <si>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</si>
  <si>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</si>
  <si>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</si>
  <si>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</si>
  <si>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</si>
  <si>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</si>
  <si>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</si>
  <si>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</si>
  <si>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</si>
  <si>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</si>
  <si>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</si>
  <si>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</si>
  <si>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</si>
  <si>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</si>
  <si>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</si>
  <si>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</si>
  <si>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</si>
  <si>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</si>
  <si>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</si>
  <si>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</si>
  <si>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</si>
  <si>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</si>
  <si>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</si>
  <si>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</si>
  <si>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</si>
  <si>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</si>
  <si>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</si>
  <si>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</si>
  <si>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</si>
  <si>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</si>
  <si>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</si>
  <si>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</si>
  <si>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</si>
  <si>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</si>
  <si>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</si>
  <si>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</si>
  <si>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</si>
  <si>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</si>
  <si>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</si>
  <si>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</si>
  <si>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</si>
  <si>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</si>
  <si>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</si>
  <si>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</si>
  <si>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</si>
  <si>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</si>
  <si>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</si>
  <si>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</si>
  <si>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</si>
  <si>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</si>
  <si>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</si>
  <si>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</si>
  <si>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</si>
  <si>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</si>
  <si>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</si>
  <si>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</si>
  <si>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</si>
  <si>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</si>
  <si>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</si>
  <si>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</si>
  <si>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</si>
  <si>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</si>
  <si>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</si>
  <si>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</si>
  <si>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</si>
  <si>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</si>
  <si>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</si>
  <si>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</si>
  <si>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</si>
  <si>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</si>
  <si>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</si>
  <si>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</si>
  <si>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</si>
  <si>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</si>
  <si>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</si>
  <si>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</si>
  <si>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</si>
  <si>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</si>
  <si>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</si>
  <si>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</si>
  <si>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</si>
  <si>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</si>
  <si>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</si>
  <si>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</si>
  <si>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</si>
  <si>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</si>
  <si>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</si>
  <si>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</si>
  <si>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</si>
  <si>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</si>
  <si>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</si>
  <si>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</si>
  <si>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</si>
  <si>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</si>
  <si>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</si>
  <si>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</si>
  <si>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</si>
  <si>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</si>
  <si>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</si>
  <si>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</si>
  <si>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</si>
  <si>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</si>
  <si>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</si>
  <si>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</si>
  <si>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</si>
  <si>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</si>
  <si>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</si>
  <si>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</si>
  <si>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</si>
  <si>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</si>
  <si>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</si>
  <si>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</si>
  <si>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</si>
  <si>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</si>
  <si>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</si>
  <si>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</si>
  <si>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</si>
  <si>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</si>
  <si>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</si>
  <si>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</si>
  <si>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</si>
  <si>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</si>
  <si>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</si>
  <si>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</si>
  <si>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</si>
  <si>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</si>
  <si>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</si>
  <si>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</si>
  <si>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</si>
  <si>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</si>
  <si>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</si>
  <si>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</si>
  <si>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</si>
  <si>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</si>
  <si>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</si>
  <si>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</si>
  <si>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</si>
  <si>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</si>
  <si>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</si>
  <si>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</si>
  <si>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</si>
  <si>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</si>
  <si>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</si>
  <si>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</si>
  <si>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</si>
  <si>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</si>
  <si>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</si>
  <si>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</si>
  <si>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</si>
  <si>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</si>
  <si>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</si>
  <si>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</si>
  <si>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</si>
  <si>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</si>
  <si>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</si>
  <si>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</si>
  <si>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</si>
  <si>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</si>
  <si>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</si>
  <si>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</si>
  <si>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</si>
  <si>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</si>
  <si>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</si>
  <si>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</si>
  <si>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</si>
  <si>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</si>
  <si>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</si>
  <si>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</si>
  <si>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</si>
  <si>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</si>
  <si>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</si>
  <si>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</si>
  <si>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</si>
  <si>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</si>
  <si>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</si>
  <si>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</si>
  <si>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</si>
  <si>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</si>
  <si>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</si>
  <si>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</si>
  <si>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</si>
  <si>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</si>
  <si>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</si>
  <si>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</si>
  <si>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</si>
  <si>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</si>
  <si>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</si>
  <si>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</si>
  <si>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</si>
  <si>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</si>
  <si>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</si>
  <si>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</si>
  <si>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</si>
  <si>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</si>
  <si>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</si>
  <si>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</si>
  <si>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</si>
  <si>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</si>
  <si>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</si>
  <si>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</si>
  <si>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</si>
  <si>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</si>
  <si>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</si>
  <si>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</si>
  <si>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</si>
  <si>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</si>
  <si>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</si>
  <si>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</si>
  <si>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</si>
  <si>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</si>
  <si>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</si>
  <si>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</si>
  <si>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</si>
  <si>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</si>
  <si>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</si>
  <si>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</si>
  <si>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</si>
  <si>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</si>
  <si>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</si>
  <si>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</si>
  <si>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</si>
  <si>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</si>
  <si>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</si>
  <si>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</si>
  <si>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</si>
  <si>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</si>
  <si>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</si>
  <si>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</si>
  <si>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</si>
  <si>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</si>
  <si>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</si>
  <si>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</si>
  <si>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</si>
  <si>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</si>
  <si>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</si>
  <si>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</si>
  <si>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</si>
  <si>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</si>
  <si>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</si>
  <si>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</si>
  <si>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</si>
  <si>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</si>
  <si>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</si>
  <si>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</si>
  <si>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</si>
  <si>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</si>
  <si>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</si>
  <si>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</si>
  <si>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</si>
  <si>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</si>
  <si>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</si>
  <si>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</si>
  <si>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</si>
  <si>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</si>
  <si>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</si>
  <si>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</si>
  <si>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</si>
  <si>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</si>
  <si>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</si>
  <si>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</si>
  <si>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</si>
  <si>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</si>
  <si>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</si>
  <si>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</si>
  <si>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</si>
  <si>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</si>
  <si>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</si>
  <si>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</si>
  <si>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</si>
  <si>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</si>
  <si>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</si>
  <si>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</si>
  <si>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</si>
  <si>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</si>
  <si>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</si>
  <si>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</si>
  <si>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</si>
  <si>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</si>
  <si>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</si>
  <si>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</si>
  <si>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</si>
  <si>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</si>
  <si>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</si>
  <si>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</si>
  <si>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</si>
  <si>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</si>
  <si>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</si>
  <si>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</si>
  <si>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</si>
  <si>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</si>
  <si>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</si>
  <si>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</si>
  <si>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</si>
  <si>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</si>
  <si>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</si>
  <si>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</si>
  <si>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</si>
  <si>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</si>
  <si>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</si>
  <si>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</si>
  <si>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</si>
  <si>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</si>
  <si>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</si>
  <si>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</si>
  <si>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</si>
  <si>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</si>
  <si>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</si>
  <si>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</si>
  <si>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</si>
  <si>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</si>
  <si>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</si>
  <si>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</si>
  <si>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</si>
  <si>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</si>
  <si>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</si>
  <si>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</si>
  <si>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</si>
  <si>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</si>
  <si>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</si>
  <si>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</si>
  <si>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</si>
  <si>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</si>
  <si>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</si>
  <si>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</si>
  <si>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</si>
  <si>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</si>
  <si>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</si>
  <si>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</si>
  <si>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</si>
  <si>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</si>
  <si>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</si>
  <si>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</si>
  <si>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</si>
  <si>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</si>
  <si>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</si>
  <si>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</si>
  <si>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</si>
  <si>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</si>
  <si>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</si>
  <si>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</si>
  <si>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</si>
  <si>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</si>
  <si>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</si>
  <si>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</si>
  <si>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</si>
  <si>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</si>
  <si>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</si>
  <si>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</si>
  <si>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</si>
  <si>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</si>
  <si>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</si>
  <si>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</si>
  <si>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</si>
  <si>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</si>
  <si>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</si>
  <si>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</si>
  <si>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</si>
  <si>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</si>
  <si>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</si>
  <si>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</si>
  <si>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</si>
  <si>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</si>
  <si>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</si>
  <si>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</si>
  <si>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</si>
  <si>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</si>
  <si>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</si>
  <si>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</si>
  <si>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</si>
  <si>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</si>
  <si>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</si>
  <si>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</si>
  <si>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</si>
  <si>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</si>
  <si>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</si>
  <si>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</si>
  <si>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</si>
  <si>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</si>
  <si>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</si>
  <si>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</si>
  <si>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</si>
  <si>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</si>
  <si>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</si>
  <si>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</si>
  <si>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</si>
  <si>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</si>
  <si>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</si>
  <si>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</si>
  <si>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</si>
  <si>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</si>
  <si>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</si>
  <si>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</si>
  <si>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</si>
  <si>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</si>
  <si>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</si>
  <si>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</si>
  <si>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</si>
  <si>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</si>
  <si>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</si>
  <si>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</si>
  <si>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</si>
  <si>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</si>
  <si>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</si>
  <si>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</si>
  <si>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</si>
  <si>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</si>
  <si>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</si>
  <si>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</si>
  <si>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</si>
  <si>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</si>
  <si>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</si>
  <si>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</si>
  <si>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</si>
  <si>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</si>
  <si>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</si>
  <si>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</si>
  <si>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</si>
  <si>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</si>
  <si>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</si>
  <si>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</si>
  <si>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</si>
  <si>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</si>
  <si>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</si>
  <si>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</si>
  <si>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</si>
  <si>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</si>
  <si>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</si>
  <si>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</si>
  <si>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</si>
  <si>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</si>
  <si>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</si>
  <si>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</si>
  <si>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</si>
  <si>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</si>
  <si>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</si>
  <si>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</si>
  <si>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</si>
  <si>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</si>
  <si>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</si>
  <si>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</si>
  <si>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</si>
  <si>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</si>
  <si>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</si>
  <si>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</si>
  <si>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</si>
  <si>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</si>
  <si>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</si>
  <si>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</si>
  <si>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</si>
  <si>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</si>
  <si>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</si>
  <si>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</si>
  <si>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</si>
  <si>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</si>
  <si>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</si>
  <si>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</si>
  <si>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</si>
  <si>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</si>
  <si>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</si>
  <si>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</si>
  <si>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</si>
  <si>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</si>
  <si>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</si>
  <si>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</si>
  <si>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</si>
  <si>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</si>
  <si>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</si>
  <si>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</si>
  <si>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</si>
  <si>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</si>
  <si>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</si>
  <si>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</si>
  <si>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</si>
  <si>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</si>
  <si>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</si>
  <si>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</si>
  <si>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</si>
  <si>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</si>
  <si>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</si>
  <si>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</si>
  <si>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</si>
  <si>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</si>
  <si>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</si>
  <si>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</si>
  <si>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</si>
  <si>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</si>
  <si>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</si>
  <si>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</si>
  <si>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</si>
  <si>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</si>
  <si>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</si>
  <si>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</si>
  <si>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</si>
  <si>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</si>
  <si>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</si>
  <si>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</si>
  <si>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</si>
  <si>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</si>
  <si>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</si>
  <si>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</si>
  <si>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</si>
  <si>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</si>
  <si>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</si>
  <si>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</si>
  <si>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</si>
  <si>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</si>
  <si>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</si>
  <si>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</si>
  <si>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</si>
  <si>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</si>
  <si>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</si>
  <si>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</si>
  <si>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</si>
  <si>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</si>
  <si>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</si>
  <si>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</si>
  <si>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</si>
  <si>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</si>
  <si>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</si>
  <si>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</si>
  <si>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</si>
  <si>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</si>
  <si>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</si>
  <si>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</si>
  <si>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</si>
  <si>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</si>
  <si>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</si>
  <si>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</si>
  <si>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</si>
  <si>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</si>
  <si>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</si>
  <si>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</si>
  <si>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</si>
  <si>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</si>
  <si>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</si>
  <si>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</si>
  <si>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</si>
  <si>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</si>
  <si>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</si>
  <si>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</si>
  <si>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</si>
  <si>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</si>
  <si>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</si>
  <si>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</si>
  <si>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</si>
  <si>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</si>
  <si>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</si>
  <si>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</si>
  <si>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</si>
  <si>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</si>
  <si>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</si>
  <si>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</si>
  <si>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</si>
  <si>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</si>
  <si>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</si>
  <si>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</si>
  <si>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</si>
  <si>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</si>
  <si>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</si>
  <si>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</si>
  <si>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</si>
  <si>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</si>
  <si>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</si>
  <si>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</si>
  <si>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</si>
  <si>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</si>
  <si>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</si>
  <si>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</si>
  <si>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</si>
  <si>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</si>
  <si>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</si>
  <si>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</si>
  <si>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</si>
  <si>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</si>
  <si>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</si>
  <si>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</si>
  <si>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</si>
  <si>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</si>
  <si>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</si>
  <si>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</si>
  <si>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</si>
  <si>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</si>
  <si>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</si>
  <si>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</si>
  <si>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</si>
  <si>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</si>
  <si>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</si>
  <si>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</si>
  <si>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</si>
  <si>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</si>
  <si>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</si>
  <si>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</si>
  <si>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</si>
  <si>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</si>
  <si>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</si>
  <si>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</si>
  <si>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</si>
  <si>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</si>
  <si>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</si>
  <si>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</si>
  <si>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</si>
  <si>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</si>
  <si>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</si>
  <si>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</si>
  <si>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</si>
  <si>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</si>
  <si>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</si>
  <si>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</si>
  <si>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</si>
  <si>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</si>
  <si>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</si>
  <si>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</si>
  <si>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</si>
  <si>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</si>
  <si>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</si>
  <si>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</si>
  <si>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</si>
  <si>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</si>
  <si>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</si>
  <si>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</si>
  <si>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</si>
  <si>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</si>
  <si>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</si>
  <si>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</si>
  <si>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</si>
  <si>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</si>
  <si>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</si>
  <si>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</si>
  <si>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</si>
  <si>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</si>
  <si>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</si>
  <si>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</si>
  <si>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</si>
  <si>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</si>
  <si>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</si>
  <si>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</si>
  <si>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</si>
  <si>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</si>
  <si>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</si>
  <si>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</si>
  <si>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</si>
  <si>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</si>
  <si>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</si>
  <si>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</si>
  <si>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</si>
  <si>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</si>
  <si>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</si>
  <si>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</si>
  <si>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</si>
  <si>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</si>
  <si>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</si>
  <si>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</si>
  <si>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</si>
  <si>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</si>
  <si>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</si>
  <si>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</si>
  <si>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</si>
  <si>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</si>
  <si>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</si>
  <si>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</si>
  <si>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</si>
  <si>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</si>
  <si>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</si>
  <si>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</si>
  <si>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</si>
  <si>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</si>
  <si>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</si>
  <si>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</si>
  <si>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</si>
  <si>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</si>
  <si>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</si>
  <si>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</si>
  <si>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</si>
  <si>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</si>
  <si>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</si>
  <si>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</si>
  <si>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</si>
  <si>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</si>
  <si>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</si>
  <si>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</si>
  <si>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</si>
  <si>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</si>
  <si>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</si>
  <si>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</si>
  <si>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</si>
  <si>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</si>
  <si>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</si>
  <si>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</si>
  <si>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</si>
  <si>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</si>
  <si>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</si>
  <si>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</si>
  <si>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</si>
  <si>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</si>
  <si>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</si>
  <si>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</si>
  <si>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</si>
  <si>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</si>
  <si>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</si>
  <si>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</si>
  <si>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</si>
  <si>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</si>
  <si>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</si>
  <si>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</si>
  <si>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</si>
  <si>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</si>
  <si>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</si>
  <si>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</si>
  <si>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</si>
  <si>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</si>
  <si>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</si>
  <si>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</si>
  <si>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</si>
  <si>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</si>
  <si>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</si>
  <si>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</si>
  <si>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</si>
  <si>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</si>
  <si>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</si>
  <si>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</si>
  <si>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</si>
  <si>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</si>
  <si>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</si>
  <si>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</si>
  <si>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</si>
  <si>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</si>
  <si>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</si>
  <si>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</si>
  <si>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</si>
  <si>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</si>
  <si>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</si>
  <si>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</si>
  <si>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</si>
  <si>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</si>
  <si>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</si>
  <si>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</si>
  <si>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</si>
  <si>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</si>
  <si>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</si>
  <si>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</si>
  <si>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</si>
  <si>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</si>
  <si>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</si>
  <si>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</si>
  <si>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</si>
  <si>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</si>
  <si>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</si>
  <si>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</si>
  <si>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</si>
  <si>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</si>
  <si>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</si>
  <si>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</si>
  <si>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</si>
  <si>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</si>
  <si>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</si>
  <si>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</si>
  <si>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</si>
  <si>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</si>
  <si>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</si>
  <si>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</si>
  <si>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</si>
  <si>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</si>
  <si>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</si>
  <si>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</si>
  <si>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</si>
  <si>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</si>
  <si>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</si>
  <si>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</si>
  <si>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</si>
  <si>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</si>
  <si>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</si>
  <si>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</si>
  <si>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</si>
  <si>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</si>
  <si>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</si>
  <si>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</si>
  <si>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</si>
  <si>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</si>
  <si>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</si>
  <si>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</si>
  <si>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</si>
  <si>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</si>
  <si>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</si>
  <si>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</si>
  <si>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</si>
  <si>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</si>
  <si>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</si>
  <si>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</si>
  <si>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</si>
  <si>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</si>
  <si>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</si>
  <si>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</si>
  <si>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</si>
  <si>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</si>
  <si>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</si>
  <si>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</si>
  <si>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</si>
  <si>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</si>
  <si>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</si>
  <si>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</si>
  <si>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</si>
  <si>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</si>
  <si>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</si>
  <si>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</si>
  <si>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</si>
  <si>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</si>
  <si>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</si>
  <si>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</si>
  <si>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</si>
  <si>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</si>
  <si>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</si>
  <si>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</si>
  <si>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</si>
  <si>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</si>
  <si>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</si>
  <si>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</si>
  <si>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</si>
  <si>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</si>
  <si>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</si>
  <si>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</si>
  <si>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</si>
  <si>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</si>
  <si>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</si>
  <si>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</si>
  <si>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</si>
  <si>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</si>
  <si>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</si>
  <si>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</si>
  <si>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</si>
  <si>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</si>
  <si>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</si>
  <si>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</si>
  <si>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</si>
  <si>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</si>
  <si>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</si>
  <si>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</si>
  <si>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</si>
  <si>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</si>
  <si>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</si>
  <si>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</si>
  <si>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</si>
  <si>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</si>
  <si>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</si>
  <si>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</si>
  <si>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</si>
  <si>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</si>
  <si>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</si>
  <si>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</si>
  <si>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</si>
  <si>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</si>
  <si>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</si>
  <si>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</si>
  <si>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</si>
  <si>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</si>
  <si>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</si>
  <si>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</si>
  <si>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</si>
  <si>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</si>
  <si>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</si>
  <si>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</si>
  <si>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</si>
  <si>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</si>
  <si>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</si>
  <si>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</si>
  <si>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</si>
  <si>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</si>
  <si>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</si>
  <si>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</si>
  <si>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</si>
  <si>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</si>
  <si>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</si>
  <si>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</si>
  <si>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</si>
  <si>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</si>
  <si>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</si>
  <si>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</si>
  <si>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</si>
  <si>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</si>
  <si>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</si>
  <si>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</si>
  <si>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</si>
  <si>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</si>
  <si>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</si>
  <si>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</si>
  <si>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</si>
  <si>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</si>
  <si>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</si>
  <si>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</si>
  <si>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</si>
  <si>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</si>
  <si>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</si>
  <si>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</si>
  <si>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</si>
  <si>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</si>
  <si>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</si>
  <si>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</si>
  <si>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</si>
  <si>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</si>
  <si>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</si>
  <si>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</si>
  <si>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</si>
  <si>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</si>
  <si>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</si>
  <si>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</si>
  <si>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</si>
  <si>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</si>
  <si>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</si>
  <si>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</si>
  <si>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</si>
  <si>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</si>
  <si>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</si>
  <si>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</si>
  <si>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</si>
  <si>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</si>
  <si>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</si>
  <si>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</si>
  <si>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</si>
  <si>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</si>
  <si>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</si>
  <si>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</si>
  <si>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</si>
  <si>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</si>
  <si>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</si>
  <si>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</si>
  <si>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</si>
  <si>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</si>
  <si>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</si>
  <si>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</si>
  <si>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</si>
  <si>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</si>
  <si>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</si>
  <si>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</si>
  <si>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</si>
  <si>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</si>
  <si>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</si>
  <si>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</si>
  <si>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</si>
  <si>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</si>
  <si>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</si>
  <si>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</si>
  <si>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</si>
  <si>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</si>
  <si>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</si>
  <si>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</si>
  <si>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</si>
  <si>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</si>
  <si>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</si>
  <si>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</si>
  <si>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</si>
  <si>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</si>
  <si>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</si>
  <si>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</si>
  <si>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</si>
  <si>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</si>
  <si>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</si>
  <si>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</si>
  <si>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</si>
  <si>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</si>
  <si>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</si>
  <si>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</si>
  <si>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</si>
  <si>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</si>
  <si>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</si>
  <si>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</si>
  <si>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</si>
  <si>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</si>
  <si>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</si>
  <si>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</si>
  <si>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</si>
  <si>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</si>
  <si>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</si>
  <si>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</si>
  <si>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</si>
  <si>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</si>
  <si>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</si>
  <si>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</si>
  <si>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</si>
  <si>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</si>
  <si>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</si>
  <si>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</si>
  <si>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</si>
  <si>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</si>
  <si>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</si>
  <si>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</si>
  <si>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</si>
  <si>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</si>
  <si>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</si>
  <si>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</si>
  <si>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</si>
  <si>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</si>
  <si>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</si>
  <si>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</si>
  <si>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</si>
  <si>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</si>
  <si>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</si>
  <si>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</si>
  <si>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</si>
  <si>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</si>
  <si>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</si>
  <si>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</si>
  <si>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</si>
  <si>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</si>
  <si>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</si>
  <si>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</si>
  <si>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</si>
  <si>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</si>
  <si>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</si>
  <si>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</si>
  <si>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</si>
  <si>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</si>
  <si>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</si>
  <si>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</si>
  <si>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</si>
  <si>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</si>
  <si>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</si>
  <si>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</si>
  <si>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</si>
  <si>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</si>
  <si>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</si>
  <si>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</si>
  <si>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</si>
  <si>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</si>
  <si>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</si>
  <si>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</si>
  <si>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</si>
  <si>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</si>
  <si>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</si>
  <si>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</si>
  <si>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</si>
  <si>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</si>
  <si>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</si>
  <si>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</si>
  <si>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</si>
  <si>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</si>
  <si>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</si>
  <si>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</si>
  <si>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</si>
  <si>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</si>
  <si>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</si>
  <si>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</si>
  <si>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</si>
  <si>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</si>
  <si>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</si>
  <si>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</si>
  <si>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</si>
  <si>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</si>
  <si>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</si>
  <si>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</si>
  <si>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</si>
  <si>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</si>
  <si>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</si>
  <si>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</si>
  <si>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</si>
  <si>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</si>
  <si>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</si>
  <si>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</si>
  <si>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</si>
  <si>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</si>
  <si>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</si>
  <si>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</si>
  <si>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</si>
  <si>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</si>
  <si>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</si>
  <si>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</si>
  <si>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</si>
  <si>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</si>
  <si>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</si>
  <si>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</si>
  <si>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</si>
  <si>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</si>
  <si>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</si>
  <si>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</si>
  <si>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</si>
  <si>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</si>
  <si>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</si>
  <si>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</si>
  <si>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</si>
  <si>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</si>
  <si>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</si>
  <si>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</si>
  <si>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</si>
  <si>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</si>
  <si>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</si>
  <si>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</si>
  <si>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</si>
  <si>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</si>
  <si>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</si>
  <si>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</si>
  <si>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</si>
  <si>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</si>
  <si>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</si>
  <si>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</si>
  <si>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</si>
  <si>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</si>
  <si>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</si>
  <si>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</si>
  <si>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</si>
  <si>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</si>
  <si>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</si>
  <si>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</si>
  <si>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</si>
  <si>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</si>
  <si>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</si>
  <si>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</si>
  <si>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</si>
  <si>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</si>
  <si>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</si>
  <si>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</si>
  <si>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</si>
  <si>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</si>
  <si>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</si>
  <si>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</si>
  <si>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</si>
  <si>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</si>
  <si>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</si>
  <si>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</si>
  <si>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</si>
  <si>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</si>
  <si>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</si>
  <si>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</si>
  <si>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</si>
  <si>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</si>
  <si>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</si>
  <si>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</si>
  <si>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</si>
  <si>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</si>
  <si>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</si>
  <si>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</si>
  <si>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</si>
  <si>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</si>
  <si>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</si>
  <si>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</si>
  <si>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</si>
  <si>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</si>
  <si>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</si>
  <si>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</si>
  <si>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</si>
  <si>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</si>
  <si>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</si>
  <si>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</si>
  <si>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</si>
  <si>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</si>
  <si>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</si>
  <si>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</si>
  <si>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</si>
  <si>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</si>
  <si>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</si>
  <si>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</si>
  <si>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</si>
  <si>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</si>
  <si>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</si>
  <si>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</si>
  <si>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</si>
  <si>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</si>
  <si>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</si>
  <si>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</si>
  <si>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</si>
  <si>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</si>
  <si>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</si>
  <si>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</si>
  <si>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</si>
  <si>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</si>
  <si>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</si>
  <si>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</si>
  <si>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</si>
  <si>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</si>
  <si>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</si>
  <si>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</si>
  <si>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</si>
  <si>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</si>
  <si>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</si>
  <si>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</si>
  <si>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</si>
  <si>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</si>
  <si>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</si>
  <si>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</si>
  <si>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</si>
  <si>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</si>
  <si>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</si>
  <si>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</si>
  <si>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</si>
  <si>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</si>
  <si>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</si>
  <si>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</si>
  <si>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</si>
  <si>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</si>
  <si>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</si>
  <si>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</si>
  <si>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</si>
  <si>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</si>
  <si>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</si>
  <si>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</si>
  <si>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</si>
  <si>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</si>
  <si>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</si>
  <si>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</si>
  <si>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</si>
  <si>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</si>
  <si>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</si>
  <si>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</si>
  <si>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</si>
  <si>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</si>
  <si>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</si>
  <si>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</si>
  <si>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</si>
  <si>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</si>
  <si>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</si>
  <si>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</si>
  <si>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</si>
  <si>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</si>
  <si>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</si>
  <si>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</si>
  <si>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</si>
  <si>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</si>
  <si>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</si>
  <si>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</si>
  <si>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</si>
  <si>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</si>
  <si>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</si>
  <si>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</si>
  <si>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</si>
  <si>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</si>
  <si>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</si>
  <si>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</si>
  <si>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</si>
  <si>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</si>
  <si>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</si>
  <si>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</si>
  <si>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</si>
  <si>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</si>
  <si>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</si>
  <si>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</si>
  <si>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</si>
  <si>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</si>
  <si>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</si>
  <si>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</si>
  <si>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</si>
  <si>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</si>
  <si>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</si>
  <si>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</si>
  <si>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</si>
  <si>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</si>
  <si>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</si>
  <si>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</si>
  <si>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</si>
  <si>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</si>
  <si>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</si>
  <si>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</si>
  <si>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</si>
  <si>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</si>
  <si>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</si>
  <si>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</si>
  <si>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</si>
  <si>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</si>
  <si>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</si>
  <si>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</si>
  <si>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</si>
  <si>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</si>
  <si>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</si>
  <si>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</si>
  <si>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</si>
  <si>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</si>
  <si>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</si>
  <si>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</si>
  <si>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</si>
  <si>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</si>
  <si>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</si>
  <si>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</si>
  <si>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</si>
  <si>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</si>
  <si>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</si>
  <si>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</si>
  <si>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</si>
  <si>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</si>
  <si>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</si>
  <si>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</si>
  <si>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</si>
  <si>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</si>
  <si>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</si>
  <si>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</si>
  <si>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</si>
  <si>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</si>
  <si>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</si>
  <si>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</si>
  <si>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</si>
  <si>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</si>
  <si>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</si>
  <si>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</si>
  <si>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</si>
  <si>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</si>
  <si>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</si>
  <si>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</si>
  <si>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</si>
  <si>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</si>
  <si>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</si>
  <si>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</si>
  <si>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</si>
  <si>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</si>
  <si>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</si>
  <si>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</si>
  <si>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</si>
  <si>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</si>
  <si>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</si>
  <si>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</si>
  <si>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</si>
  <si>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</si>
  <si>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</si>
  <si>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</si>
  <si>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</si>
  <si>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</si>
  <si>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</si>
  <si>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</si>
  <si>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</si>
  <si>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</si>
  <si>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</si>
  <si>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</si>
  <si>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</si>
  <si>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</si>
  <si>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</si>
  <si>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</si>
  <si>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</si>
  <si>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</si>
  <si>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</si>
  <si>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</si>
  <si>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</si>
  <si>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</si>
  <si>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</si>
  <si>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</si>
  <si>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</si>
  <si>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</si>
  <si>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</si>
  <si>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</si>
  <si>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</si>
  <si>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</si>
  <si>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</si>
  <si>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</si>
  <si>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</si>
  <si>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</si>
  <si>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</si>
  <si>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</si>
  <si>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</si>
  <si>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</si>
  <si>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</si>
  <si>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</si>
  <si>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</si>
  <si>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</si>
  <si>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</si>
  <si>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</si>
  <si>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</si>
  <si>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</si>
  <si>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</si>
  <si>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</si>
  <si>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</si>
  <si>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</si>
  <si>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</si>
  <si>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</si>
  <si>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</si>
  <si>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</si>
  <si>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</si>
  <si>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</si>
  <si>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</si>
  <si>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</si>
  <si>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</si>
  <si>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</si>
  <si>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</si>
  <si>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</si>
  <si>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</si>
  <si>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</si>
  <si>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</si>
  <si>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</si>
  <si>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</si>
  <si>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</si>
  <si>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</si>
  <si>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</si>
  <si>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</si>
  <si>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</si>
  <si>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</si>
  <si>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</si>
  <si>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</si>
  <si>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</si>
  <si>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</si>
  <si>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</si>
  <si>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</si>
  <si>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</si>
  <si>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</si>
  <si>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</si>
  <si>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</si>
  <si>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</si>
  <si>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</si>
  <si>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</si>
  <si>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</si>
  <si>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</si>
  <si>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</si>
  <si>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</si>
  <si>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</si>
  <si>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</si>
  <si>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</si>
  <si>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</si>
  <si>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</si>
  <si>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</si>
  <si>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</si>
  <si>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</si>
  <si>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</si>
  <si>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</si>
  <si>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</si>
  <si>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</si>
  <si>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</si>
  <si>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</si>
  <si>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</si>
  <si>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</si>
  <si>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</si>
  <si>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</si>
  <si>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</si>
  <si>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</si>
  <si>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</si>
  <si>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</si>
  <si>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</si>
  <si>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</si>
  <si>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</si>
  <si>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</si>
  <si>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</si>
  <si>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</si>
  <si>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</si>
  <si>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</si>
  <si>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</si>
  <si>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</si>
  <si>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</si>
  <si>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</si>
  <si>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</si>
  <si>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</si>
  <si>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</si>
  <si>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</si>
  <si>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</si>
  <si>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</si>
  <si>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</si>
  <si>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</si>
  <si>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</si>
  <si>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</si>
  <si>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</si>
  <si>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</si>
  <si>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</si>
  <si>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</si>
  <si>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</si>
  <si>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</si>
  <si>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</si>
  <si>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</si>
  <si>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</si>
  <si>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</si>
  <si>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</si>
  <si>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</si>
  <si>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</si>
  <si>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</si>
  <si>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</si>
  <si>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</si>
  <si>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</si>
  <si>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</si>
  <si>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</si>
  <si>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</si>
  <si>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</si>
  <si>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</si>
  <si>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</si>
  <si>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</si>
  <si>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</si>
  <si>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</si>
  <si>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</si>
  <si>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</si>
  <si>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</si>
  <si>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</si>
  <si>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</si>
  <si>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</si>
  <si>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</si>
  <si>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</si>
  <si>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</si>
  <si>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</si>
  <si>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</si>
  <si>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</si>
  <si>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</si>
  <si>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</si>
  <si>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</si>
  <si>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</si>
  <si>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</si>
  <si>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</si>
  <si>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</si>
  <si>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</si>
  <si>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</si>
  <si>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</si>
  <si>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</si>
  <si>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</si>
  <si>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</si>
  <si>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</si>
  <si>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</si>
  <si>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</si>
  <si>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</si>
  <si>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</si>
  <si>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</si>
  <si>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</si>
  <si>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</si>
  <si>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</si>
  <si>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</si>
  <si>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</si>
  <si>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</si>
  <si>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</si>
  <si>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</si>
  <si>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</si>
  <si>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</si>
  <si>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</si>
  <si>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</si>
  <si>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</si>
  <si>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</si>
  <si>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</si>
  <si>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</si>
  <si>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</si>
  <si>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</si>
  <si>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</si>
  <si>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</si>
  <si>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</si>
  <si>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</si>
  <si>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</si>
  <si>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</si>
  <si>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</si>
  <si>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</si>
  <si>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</si>
  <si>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</si>
  <si>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</si>
  <si>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</si>
  <si>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</si>
  <si>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</si>
  <si>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</si>
  <si>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</si>
  <si>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</si>
  <si>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</si>
  <si>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</si>
  <si>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</si>
  <si>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</si>
  <si>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</si>
  <si>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</si>
  <si>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</si>
  <si>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</si>
  <si>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</si>
  <si>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</si>
  <si>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</si>
  <si>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</si>
  <si>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</si>
  <si>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</si>
  <si>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</si>
  <si>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</si>
  <si>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</si>
  <si>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</si>
  <si>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</si>
  <si>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</si>
  <si>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</si>
  <si>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</si>
  <si>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</si>
  <si>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</si>
  <si>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</si>
  <si>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</si>
  <si>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</si>
  <si>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</si>
  <si>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</si>
  <si>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</si>
  <si>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</si>
  <si>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</si>
  <si>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</si>
  <si>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</si>
  <si>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</si>
  <si>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</si>
  <si>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</si>
  <si>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</si>
  <si>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</si>
  <si>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</si>
  <si>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</si>
  <si>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</si>
  <si>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</si>
  <si>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</si>
  <si>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</si>
  <si>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</si>
  <si>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</si>
  <si>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</si>
  <si>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</si>
  <si>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</si>
  <si>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</si>
  <si>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</si>
  <si>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</si>
  <si>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</si>
  <si>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</si>
  <si>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</si>
  <si>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</si>
  <si>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</si>
  <si>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</si>
  <si>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</si>
  <si>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</si>
  <si>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</si>
  <si>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</si>
  <si>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</si>
  <si>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</si>
  <si>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</si>
  <si>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</si>
  <si>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</si>
  <si>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</si>
  <si>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</si>
  <si>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</si>
  <si>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</si>
  <si>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</si>
  <si>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</si>
  <si>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</si>
  <si>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</si>
  <si>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</si>
  <si>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</si>
  <si>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</si>
  <si>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</si>
  <si>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</si>
  <si>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</si>
  <si>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</si>
  <si>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</si>
  <si>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</si>
  <si>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</si>
  <si>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</si>
  <si>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</si>
  <si>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</si>
  <si>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</si>
  <si>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</si>
  <si>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</si>
  <si>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</si>
  <si>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</si>
  <si>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</si>
  <si>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</si>
  <si>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</si>
  <si>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</si>
  <si>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</si>
  <si>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</si>
  <si>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</si>
  <si>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</si>
  <si>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</si>
  <si>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</si>
  <si>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</si>
  <si>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</si>
  <si>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</si>
  <si>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</si>
  <si>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</si>
  <si>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</si>
  <si>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</si>
  <si>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</si>
  <si>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</si>
  <si>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</si>
  <si>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</si>
  <si>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</si>
  <si>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</si>
  <si>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</si>
  <si>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</si>
  <si>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</si>
  <si>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</si>
  <si>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</si>
  <si>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</si>
  <si>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</si>
  <si>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</si>
  <si>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</si>
  <si>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</si>
  <si>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</si>
  <si>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</si>
  <si>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</si>
  <si>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</si>
  <si>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</si>
  <si>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</si>
  <si>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</si>
  <si>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</si>
  <si>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</si>
  <si>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</si>
  <si>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</si>
  <si>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</si>
  <si>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</si>
  <si>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</si>
  <si>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</si>
  <si>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</si>
  <si>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</si>
  <si>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</si>
  <si>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</si>
  <si>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</si>
  <si>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</si>
  <si>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</si>
  <si>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</si>
  <si>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</si>
  <si>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</si>
  <si>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</si>
  <si>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</si>
  <si>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</si>
  <si>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</si>
  <si>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</si>
  <si>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</si>
  <si>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</si>
  <si>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</si>
  <si>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</si>
  <si>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</si>
  <si>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</si>
  <si>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</si>
  <si>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</si>
  <si>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</si>
  <si>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</si>
  <si>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</si>
  <si>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</si>
  <si>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</si>
  <si>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</si>
  <si>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</si>
  <si>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</si>
  <si>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</si>
  <si>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</si>
  <si>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</si>
  <si>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</si>
  <si>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</si>
  <si>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</si>
  <si>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</si>
  <si>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</si>
  <si>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</si>
  <si>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</si>
  <si>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</si>
  <si>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</si>
  <si>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</si>
  <si>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</si>
  <si>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</si>
  <si>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</si>
  <si>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</si>
  <si>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</si>
  <si>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</si>
  <si>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</si>
  <si>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</si>
  <si>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</si>
  <si>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</si>
  <si>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</si>
  <si>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</si>
  <si>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</si>
  <si>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</si>
  <si>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</si>
  <si>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</si>
  <si>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</si>
  <si>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</si>
  <si>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</si>
  <si>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</si>
  <si>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</si>
  <si>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</si>
  <si>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</si>
  <si>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</si>
  <si>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</si>
  <si>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</si>
  <si>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</si>
  <si>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</si>
  <si>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</si>
  <si>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</si>
  <si>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</si>
  <si>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</si>
  <si>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</si>
  <si>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</si>
  <si>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</si>
  <si>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</si>
  <si>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</si>
  <si>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</si>
  <si>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</si>
  <si>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</si>
  <si>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</si>
  <si>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</si>
  <si>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</si>
  <si>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</si>
  <si>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</si>
  <si>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</si>
  <si>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</si>
  <si>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</si>
  <si>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</si>
  <si>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</si>
  <si>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</si>
  <si>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</si>
  <si>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</si>
  <si>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</si>
  <si>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</si>
  <si>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</si>
  <si>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</si>
  <si>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</si>
  <si>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</si>
  <si>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</si>
  <si>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</si>
  <si>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</si>
  <si>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</si>
  <si>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</si>
  <si>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</si>
  <si>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</si>
  <si>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</si>
  <si>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</si>
  <si>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</si>
  <si>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</si>
  <si>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</si>
  <si>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</si>
  <si>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</si>
  <si>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</si>
  <si>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</si>
  <si>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</si>
  <si>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</si>
  <si>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</si>
  <si>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</si>
  <si>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</si>
  <si>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</si>
  <si>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</si>
  <si>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</si>
  <si>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</si>
  <si>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</si>
  <si>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</si>
  <si>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</si>
  <si>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</si>
  <si>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</si>
  <si>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</si>
  <si>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</si>
  <si>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</si>
  <si>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</si>
  <si>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</si>
  <si>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</si>
  <si>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</si>
  <si>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</si>
  <si>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</si>
  <si>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</si>
  <si>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</si>
  <si>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</si>
  <si>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</si>
  <si>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</si>
  <si>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</si>
  <si>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</si>
  <si>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</si>
  <si>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</si>
  <si>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</si>
  <si>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</si>
  <si>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</si>
  <si>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</si>
  <si>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</si>
  <si>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</si>
  <si>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</si>
  <si>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</si>
  <si>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</si>
  <si>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</si>
  <si>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</si>
  <si>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</si>
  <si>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</si>
  <si>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</si>
  <si>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</si>
  <si>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</si>
  <si>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</si>
  <si>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</si>
  <si>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</si>
  <si>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</si>
  <si>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</si>
  <si>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</si>
  <si>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</si>
  <si>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</si>
  <si>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</si>
  <si>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</si>
  <si>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</si>
  <si>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</si>
  <si>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</si>
  <si>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</si>
  <si>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</si>
  <si>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</si>
  <si>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</si>
  <si>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</si>
  <si>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</si>
  <si>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</si>
  <si>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</si>
  <si>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</si>
  <si>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</si>
  <si>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</si>
  <si>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</si>
  <si>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</si>
  <si>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</si>
  <si>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</si>
  <si>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</si>
  <si>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</si>
  <si>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</si>
  <si>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</si>
  <si>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</si>
  <si>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</si>
  <si>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</si>
  <si>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</si>
  <si>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</si>
  <si>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</si>
  <si>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</si>
  <si>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</si>
  <si>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</si>
  <si>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</si>
  <si>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</si>
  <si>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</si>
  <si>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</si>
  <si>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</si>
  <si>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</si>
  <si>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</si>
  <si>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</si>
  <si>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</si>
  <si>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</si>
  <si>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</si>
  <si>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</si>
  <si>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</si>
  <si>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</si>
  <si>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</si>
  <si>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</si>
  <si>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</si>
  <si>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</si>
  <si>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</si>
  <si>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</si>
  <si>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</si>
  <si>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</si>
  <si>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</si>
  <si>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</si>
  <si>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</si>
  <si>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</si>
  <si>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</si>
  <si>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</si>
  <si>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</si>
  <si>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</si>
  <si>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</si>
  <si>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</si>
  <si>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</si>
  <si>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</si>
  <si>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</si>
  <si>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</si>
  <si>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</si>
  <si>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</si>
  <si>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</si>
  <si>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</si>
  <si>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</si>
  <si>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</si>
  <si>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</si>
  <si>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</si>
  <si>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</si>
  <si>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</si>
  <si>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</si>
  <si>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</si>
  <si>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</si>
  <si>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</si>
  <si>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</si>
  <si>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</si>
  <si>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</si>
  <si>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</si>
  <si>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</si>
  <si>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</si>
  <si>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</si>
  <si>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</si>
  <si>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</si>
  <si>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</si>
  <si>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</si>
  <si>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</si>
  <si>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</si>
  <si>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</si>
  <si>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</si>
  <si>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</si>
  <si>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</si>
  <si>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</si>
  <si>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</si>
  <si>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</si>
  <si>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</si>
  <si>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</si>
  <si>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</si>
  <si>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</si>
  <si>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</si>
  <si>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</si>
  <si>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</si>
  <si>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</si>
  <si>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</si>
  <si>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</si>
  <si>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</si>
  <si>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</si>
  <si>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</si>
  <si>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</si>
  <si>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</si>
  <si>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</si>
  <si>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</si>
  <si>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</si>
  <si>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</si>
  <si>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</si>
  <si>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</si>
  <si>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</si>
  <si>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</si>
  <si>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</si>
  <si>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</si>
  <si>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</si>
  <si>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</si>
  <si>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</si>
  <si>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</si>
  <si>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</si>
  <si>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</si>
  <si>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</si>
  <si>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</si>
  <si>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</si>
  <si>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</si>
  <si>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</si>
  <si>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</si>
  <si>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</si>
  <si>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</si>
  <si>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</si>
  <si>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</si>
  <si>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</si>
  <si>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</si>
  <si>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</si>
  <si>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</si>
  <si>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</si>
  <si>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</si>
  <si>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</si>
  <si>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</si>
  <si>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</si>
  <si>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</si>
  <si>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</si>
  <si>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</si>
  <si>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</si>
  <si>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</si>
  <si>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</si>
  <si>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</si>
  <si>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</si>
  <si>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</si>
  <si>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</si>
  <si>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</si>
  <si>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</si>
  <si>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</si>
  <si>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</si>
  <si>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</si>
  <si>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</si>
  <si>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</si>
  <si>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</si>
  <si>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</si>
  <si>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</si>
  <si>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</si>
  <si>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</si>
  <si>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</si>
  <si>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</si>
  <si>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</si>
  <si>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</si>
  <si>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</si>
  <si>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</si>
  <si>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</si>
  <si>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</si>
  <si>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</si>
  <si>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</si>
  <si>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</si>
  <si>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</si>
  <si>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</si>
  <si>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</si>
  <si>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</si>
  <si>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</si>
  <si>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</si>
  <si>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</si>
  <si>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</si>
  <si>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</si>
  <si>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</si>
  <si>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</si>
  <si>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</si>
  <si>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</si>
  <si>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</si>
  <si>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</si>
  <si>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</si>
  <si>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</si>
  <si>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</si>
  <si>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</si>
  <si>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</si>
  <si>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</si>
  <si>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</si>
  <si>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</si>
  <si>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</si>
  <si>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</si>
  <si>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</si>
  <si>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</si>
  <si>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</si>
  <si>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</si>
  <si>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</si>
  <si>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</si>
  <si>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</si>
  <si>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</si>
  <si>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</si>
  <si>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</si>
  <si>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</si>
  <si>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</si>
  <si>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</si>
  <si>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</si>
  <si>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</si>
  <si>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</si>
  <si>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</si>
  <si>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</si>
  <si>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</si>
  <si>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</si>
  <si>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</si>
  <si>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</si>
  <si>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</si>
  <si>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</si>
  <si>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</si>
  <si>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</si>
  <si>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</si>
  <si>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</si>
  <si>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</si>
  <si>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</si>
  <si>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</si>
  <si>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</si>
  <si>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</si>
  <si>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</si>
  <si>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</si>
  <si>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</si>
  <si>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</si>
  <si>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</si>
  <si>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</si>
  <si>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</si>
  <si>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</si>
  <si>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</si>
  <si>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</si>
  <si>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</si>
  <si>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</si>
  <si>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</si>
  <si>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</si>
  <si>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</si>
  <si>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</si>
  <si>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</si>
  <si>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</si>
  <si>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</si>
  <si>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</si>
  <si>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</si>
  <si>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</si>
  <si>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</si>
  <si>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</si>
  <si>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</si>
  <si>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</si>
  <si>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</si>
  <si>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</si>
  <si>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</si>
  <si>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</si>
  <si>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</si>
  <si>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</si>
  <si>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</si>
  <si>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</si>
  <si>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</si>
  <si>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</si>
  <si>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</si>
  <si>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</si>
  <si>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</si>
  <si>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</si>
  <si>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</si>
  <si>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</si>
  <si>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</si>
  <si>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</si>
  <si>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</si>
  <si>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</si>
  <si>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</si>
  <si>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</si>
  <si>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</si>
  <si>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</si>
  <si>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</si>
  <si>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</si>
  <si>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</si>
  <si>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</si>
  <si>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</si>
  <si>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</si>
  <si>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</si>
  <si>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</si>
  <si>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</si>
  <si>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</si>
  <si>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</si>
  <si>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</si>
  <si>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</si>
  <si>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</si>
  <si>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</si>
  <si>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</si>
  <si>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</si>
  <si>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</si>
  <si>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</si>
  <si>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</si>
  <si>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</si>
  <si>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</si>
  <si>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</si>
  <si>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</si>
  <si>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</si>
  <si>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</si>
  <si>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</si>
  <si>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</si>
  <si>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</si>
  <si>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</si>
  <si>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</si>
  <si>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</si>
  <si>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</si>
  <si>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</si>
  <si>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</si>
  <si>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</si>
  <si>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</si>
  <si>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</si>
  <si>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</si>
  <si>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</si>
  <si>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</si>
  <si>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</si>
  <si>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</si>
  <si>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</si>
  <si>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</si>
  <si>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</si>
  <si>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</si>
  <si>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</si>
  <si>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</si>
  <si>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</si>
  <si>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</si>
  <si>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</si>
  <si>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</si>
  <si>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</si>
  <si>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</si>
  <si>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</si>
  <si>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</si>
  <si>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</si>
  <si>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</si>
  <si>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</si>
  <si>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</si>
  <si>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</si>
  <si>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</si>
  <si>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</si>
  <si>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</si>
  <si>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</si>
  <si>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</si>
  <si>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</si>
  <si>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</si>
  <si>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</si>
  <si>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</si>
  <si>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</si>
  <si>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</si>
  <si>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</si>
  <si>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</si>
  <si>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</si>
  <si>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</si>
  <si>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</si>
  <si>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</si>
  <si>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</si>
  <si>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</si>
  <si>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</si>
  <si>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</si>
  <si>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</si>
  <si>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</si>
  <si>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</si>
  <si>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</si>
  <si>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</si>
  <si>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</si>
  <si>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</si>
  <si>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</si>
  <si>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</si>
  <si>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</si>
  <si>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</si>
  <si>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</si>
  <si>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</si>
  <si>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</si>
  <si>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</si>
  <si>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</si>
  <si>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</si>
  <si>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</si>
  <si>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</si>
  <si>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</si>
  <si>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</si>
  <si>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</si>
  <si>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</si>
  <si>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</si>
  <si>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</si>
  <si>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</si>
  <si>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</si>
  <si>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</si>
  <si>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</si>
  <si>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</si>
  <si>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</si>
  <si>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</si>
  <si>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</si>
  <si>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</si>
  <si>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</si>
  <si>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</si>
  <si>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</si>
  <si>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</si>
  <si>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</si>
  <si>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</si>
  <si>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</si>
  <si>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</si>
  <si>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</si>
  <si>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</si>
  <si>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</si>
  <si>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</si>
  <si>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</si>
  <si>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</si>
  <si>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</si>
  <si>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</si>
  <si>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</si>
  <si>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</si>
  <si>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</si>
  <si>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</si>
  <si>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</si>
  <si>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</si>
  <si>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</si>
  <si>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</si>
  <si>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</si>
  <si>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</si>
  <si>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</si>
  <si>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</si>
  <si>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</si>
  <si>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</si>
  <si>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</si>
  <si>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</si>
  <si>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</si>
  <si>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</si>
  <si>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</si>
  <si>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</si>
  <si>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</si>
  <si>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</si>
  <si>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</si>
  <si>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</si>
  <si>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</si>
  <si>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</si>
  <si>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</si>
  <si>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</si>
  <si>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</si>
  <si>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</si>
  <si>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</si>
  <si>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</si>
  <si>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</si>
  <si>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</si>
  <si>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</si>
  <si>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</si>
  <si>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</si>
  <si>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</si>
  <si>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</si>
  <si>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</si>
  <si>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</si>
  <si>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</si>
  <si>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</si>
  <si>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</si>
  <si>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</si>
  <si>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</si>
  <si>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</si>
  <si>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</si>
  <si>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</si>
  <si>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</si>
  <si>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</si>
  <si>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</si>
  <si>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</si>
  <si>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</si>
  <si>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</si>
  <si>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</si>
  <si>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</si>
  <si>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</si>
  <si>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</si>
  <si>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</si>
  <si>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</si>
  <si>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</si>
  <si>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</si>
  <si>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</si>
  <si>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</si>
  <si>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</si>
  <si>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</si>
  <si>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</si>
  <si>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</si>
  <si>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</si>
  <si>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</si>
  <si>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</si>
  <si>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</si>
  <si>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</si>
  <si>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</si>
  <si>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</si>
  <si>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</si>
  <si>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</si>
  <si>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</si>
  <si>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</si>
  <si>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</si>
  <si>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</si>
  <si>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</si>
  <si>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</si>
  <si>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</si>
  <si>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</si>
  <si>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</si>
  <si>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</si>
  <si>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</si>
  <si>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</si>
  <si>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</si>
  <si>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</si>
  <si>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</si>
  <si>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</si>
  <si>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</si>
  <si>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</si>
  <si>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</si>
  <si>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</si>
  <si>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</si>
  <si>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</si>
  <si>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</si>
  <si>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</si>
  <si>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</si>
  <si>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</si>
  <si>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</si>
  <si>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</si>
  <si>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</si>
  <si>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</si>
  <si>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</si>
  <si>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</si>
  <si>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</si>
  <si>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</si>
  <si>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</si>
  <si>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</si>
  <si>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</si>
  <si>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</si>
  <si>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</si>
  <si>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</si>
  <si>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</si>
  <si>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</si>
  <si>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</si>
  <si>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</si>
  <si>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</si>
  <si>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</si>
  <si>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</si>
  <si>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</si>
  <si>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</si>
  <si>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</si>
  <si>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</si>
  <si>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</si>
  <si>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</si>
  <si>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</si>
  <si>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</si>
  <si>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</si>
  <si>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</si>
  <si>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</si>
  <si>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</si>
  <si>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</si>
  <si>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</si>
  <si>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</si>
  <si>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</si>
  <si>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</si>
  <si>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</si>
  <si>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</si>
  <si>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</si>
  <si>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</si>
  <si>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</si>
  <si>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</si>
  <si>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</si>
  <si>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</si>
  <si>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</si>
  <si>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</si>
  <si>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</si>
  <si>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</si>
  <si>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</si>
  <si>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</si>
  <si>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</si>
  <si>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</si>
  <si>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</si>
  <si>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</si>
  <si>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</si>
  <si>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</si>
  <si>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</si>
  <si>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</si>
  <si>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</si>
  <si>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</si>
  <si>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</si>
  <si>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</si>
  <si>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</si>
  <si>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</si>
  <si>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</si>
  <si>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</si>
  <si>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</si>
  <si>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</si>
  <si>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</si>
  <si>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</si>
  <si>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</si>
  <si>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</si>
  <si>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</si>
  <si>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</si>
  <si>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</si>
  <si>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</si>
  <si>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</si>
  <si>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</si>
  <si>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</si>
  <si>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</si>
  <si>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</si>
  <si>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</si>
  <si>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</si>
  <si>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</si>
  <si>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</si>
  <si>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</si>
  <si>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</si>
  <si>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</si>
  <si>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</si>
  <si>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</si>
  <si>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</si>
  <si>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</si>
  <si>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</si>
  <si>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</si>
  <si>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</si>
  <si>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</si>
  <si>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</si>
  <si>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</si>
  <si>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</si>
  <si>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</si>
  <si>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</si>
  <si>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</si>
  <si>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</si>
  <si>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</si>
  <si>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</si>
  <si>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</si>
  <si>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</si>
  <si>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</si>
  <si>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</si>
  <si>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</si>
  <si>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</si>
  <si>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</si>
  <si>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</si>
  <si>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</si>
  <si>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</si>
  <si>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</si>
  <si>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</si>
  <si>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</si>
  <si>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</si>
  <si>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</si>
  <si>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</si>
  <si>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</si>
  <si>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</si>
  <si>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</si>
  <si>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</si>
  <si>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</si>
  <si>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</si>
  <si>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</si>
  <si>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</si>
  <si>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</si>
  <si>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</si>
  <si>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</si>
  <si>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</si>
  <si>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</si>
  <si>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</si>
  <si>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</si>
  <si>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</si>
  <si>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</si>
  <si>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</si>
  <si>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</si>
  <si>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</si>
  <si>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</si>
  <si>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</si>
  <si>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</si>
  <si>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</si>
  <si>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</si>
  <si>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</si>
  <si>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</si>
  <si>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</si>
  <si>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</si>
  <si>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</si>
  <si>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</si>
  <si>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</si>
  <si>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</si>
  <si>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</si>
  <si>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</si>
  <si>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</si>
  <si>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</si>
  <si>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</si>
  <si>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</si>
  <si>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</si>
  <si>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</si>
  <si>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</si>
  <si>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</si>
  <si>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</si>
  <si>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</si>
  <si>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</si>
  <si>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</si>
  <si>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</si>
  <si>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</si>
  <si>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</si>
  <si>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</si>
  <si>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</si>
  <si>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</si>
  <si>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</si>
  <si>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</si>
  <si>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</si>
  <si>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</si>
  <si>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</si>
  <si>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</si>
  <si>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</si>
  <si>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</si>
  <si>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</si>
  <si>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</si>
  <si>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</si>
  <si>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</si>
  <si>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</si>
  <si>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</si>
  <si>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</si>
  <si>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</si>
  <si>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</si>
  <si>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</si>
  <si>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</si>
  <si>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</si>
  <si>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</si>
  <si>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</si>
  <si>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</si>
  <si>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</si>
  <si>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</si>
  <si>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</si>
  <si>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</si>
  <si>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</si>
  <si>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</si>
  <si>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</si>
  <si>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</si>
  <si>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</si>
  <si>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</si>
  <si>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</si>
  <si>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</si>
  <si>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</si>
  <si>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</si>
  <si>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</si>
  <si>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</si>
  <si>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</si>
  <si>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</si>
  <si>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</si>
  <si>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</si>
  <si>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</si>
  <si>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</si>
  <si>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</si>
  <si>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</si>
  <si>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</si>
  <si>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</si>
  <si>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</si>
  <si>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</si>
  <si>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</si>
  <si>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</si>
  <si>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</si>
  <si>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</si>
  <si>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</si>
  <si>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</si>
  <si>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</si>
  <si>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</si>
  <si>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</si>
  <si>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</si>
  <si>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</si>
  <si>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</si>
  <si>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</si>
  <si>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</si>
  <si>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</si>
  <si>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</si>
  <si>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</si>
  <si>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</si>
  <si>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</si>
  <si>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</si>
  <si>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</si>
  <si>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</si>
  <si>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</si>
  <si>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</si>
  <si>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</si>
  <si>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</si>
  <si>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</si>
  <si>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</si>
  <si>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</si>
  <si>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</si>
  <si>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</si>
  <si>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</si>
  <si>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</si>
  <si>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</si>
  <si>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</si>
  <si>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</si>
  <si>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</si>
  <si>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</si>
  <si>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</si>
  <si>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</si>
  <si>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</si>
  <si>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</si>
  <si>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</si>
  <si>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</si>
  <si>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</si>
  <si>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</si>
  <si>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</si>
  <si>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</si>
  <si>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</si>
  <si>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</si>
  <si>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</si>
  <si>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</si>
  <si>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</si>
  <si>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</si>
  <si>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</si>
  <si>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</si>
  <si>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</si>
  <si>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</si>
  <si>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</si>
  <si>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</si>
  <si>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</si>
  <si>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</si>
  <si>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</si>
  <si>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</si>
  <si>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</si>
  <si>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</si>
  <si>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</si>
  <si>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</si>
  <si>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</si>
  <si>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</si>
  <si>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</si>
  <si>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</si>
  <si>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</si>
  <si>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</si>
  <si>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</si>
  <si>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</si>
  <si>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</si>
  <si>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</si>
  <si>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</si>
  <si>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</si>
  <si>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</si>
  <si>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</si>
  <si>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</si>
  <si>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</si>
  <si>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</si>
  <si>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</si>
  <si>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</si>
  <si>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</si>
  <si>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</si>
  <si>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</si>
  <si>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</si>
  <si>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</si>
  <si>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</si>
  <si>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</si>
  <si>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</si>
  <si>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</si>
  <si>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</si>
  <si>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</si>
  <si>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</si>
  <si>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</si>
  <si>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</si>
  <si>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</si>
  <si>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</si>
  <si>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</si>
  <si>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</si>
  <si>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</si>
  <si>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</si>
  <si>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</si>
  <si>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</si>
  <si>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</si>
  <si>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</si>
  <si>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</si>
  <si>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</si>
  <si>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</si>
  <si>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</si>
  <si>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</si>
  <si>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</si>
  <si>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</si>
  <si>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</si>
  <si>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</si>
  <si>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</si>
  <si>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</si>
  <si>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</si>
  <si>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</si>
  <si>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</si>
  <si>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</si>
  <si>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</si>
  <si>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</si>
  <si>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</si>
  <si>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</si>
  <si>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</si>
  <si>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</si>
  <si>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</si>
  <si>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</si>
  <si>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</si>
  <si>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</si>
  <si>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</si>
  <si>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</si>
  <si>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</si>
  <si>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</si>
  <si>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</si>
  <si>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</si>
  <si>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</si>
  <si>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</si>
  <si>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</si>
  <si>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</si>
  <si>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</si>
  <si>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</si>
  <si>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</si>
  <si>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</si>
  <si>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</si>
  <si>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</si>
  <si>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</si>
  <si>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</si>
  <si>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</si>
  <si>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</si>
  <si>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</si>
  <si>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</si>
  <si>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</si>
  <si>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</si>
  <si>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</si>
  <si>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</si>
  <si>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</si>
  <si>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</si>
  <si>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</si>
  <si>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</si>
  <si>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</si>
  <si>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</si>
  <si>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</si>
  <si>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</si>
  <si>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</si>
  <si>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</si>
  <si>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</si>
  <si>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</si>
  <si>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</si>
  <si>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</si>
  <si>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</si>
  <si>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</si>
  <si>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</si>
  <si>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</si>
  <si>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</si>
  <si>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</si>
  <si>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</si>
  <si>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</si>
  <si>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</si>
  <si>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</si>
  <si>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</si>
  <si>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</si>
  <si>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</si>
  <si>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</si>
  <si>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</si>
  <si>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</si>
  <si>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</si>
  <si>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</si>
  <si>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</si>
  <si>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</si>
  <si>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</si>
  <si>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</si>
  <si>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</si>
  <si>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</si>
  <si>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</si>
  <si>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</si>
  <si>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</si>
  <si>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</si>
  <si>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</si>
  <si>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</si>
  <si>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</si>
  <si>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</si>
  <si>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</si>
  <si>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</si>
  <si>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</si>
  <si>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</si>
  <si>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</si>
  <si>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</si>
  <si>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</si>
  <si>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</si>
  <si>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</si>
  <si>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</si>
  <si>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</si>
  <si>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</si>
  <si>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</si>
  <si>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</si>
  <si>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</si>
  <si>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</si>
  <si>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</si>
  <si>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</si>
  <si>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</si>
  <si>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</si>
  <si>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</si>
  <si>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</si>
  <si>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</si>
  <si>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</si>
  <si>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</si>
  <si>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</si>
  <si>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</si>
  <si>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</si>
  <si>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</si>
  <si>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</si>
  <si>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</si>
  <si>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</si>
  <si>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</si>
  <si>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</si>
  <si>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</si>
  <si>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</si>
  <si>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</si>
  <si>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</si>
  <si>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</si>
  <si>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</si>
  <si>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</si>
  <si>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</si>
  <si>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</si>
  <si>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</si>
  <si>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</si>
  <si>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</si>
  <si>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</si>
  <si>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</si>
  <si>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</si>
  <si>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</si>
  <si>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</si>
  <si>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</si>
  <si>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</si>
  <si>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</si>
  <si>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</si>
  <si>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</si>
  <si>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</si>
  <si>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</si>
  <si>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</si>
  <si>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</si>
  <si>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</si>
  <si>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</si>
  <si>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</si>
  <si>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</si>
  <si>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</si>
  <si>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</si>
  <si>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</si>
  <si>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</si>
  <si>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</si>
  <si>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</si>
  <si>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</si>
  <si>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</si>
  <si>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</si>
  <si>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</si>
  <si>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</si>
  <si>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</si>
  <si>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</si>
  <si>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</si>
  <si>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</si>
  <si>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</si>
  <si>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</si>
  <si>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</si>
  <si>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</si>
  <si>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</si>
  <si>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</si>
  <si>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</si>
  <si>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</si>
  <si>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</si>
  <si>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</si>
  <si>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</si>
  <si>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</si>
  <si>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</si>
  <si>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</si>
  <si>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</si>
  <si>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</si>
  <si>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</si>
  <si>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</si>
  <si>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</si>
  <si>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</si>
  <si>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</si>
  <si>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</si>
  <si>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</si>
  <si>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</si>
  <si>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</si>
  <si>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</si>
  <si>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</si>
  <si>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</si>
  <si>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</si>
  <si>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</si>
  <si>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</si>
  <si>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</si>
  <si>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</si>
  <si>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</si>
  <si>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</si>
  <si>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</si>
  <si>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</si>
  <si>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</si>
  <si>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</si>
  <si>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</si>
  <si>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</si>
  <si>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</si>
  <si>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</si>
  <si>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</si>
  <si>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</si>
  <si>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</si>
  <si>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</si>
  <si>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</si>
  <si>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</si>
  <si>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</si>
  <si>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</si>
  <si>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</si>
  <si>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</si>
  <si>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</si>
  <si>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</si>
  <si>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</si>
  <si>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</si>
  <si>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</si>
  <si>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</si>
  <si>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</si>
  <si>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</si>
  <si>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</si>
  <si>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</si>
  <si>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</si>
  <si>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</si>
  <si>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</si>
  <si>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</si>
  <si>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</si>
  <si>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</si>
  <si>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</si>
  <si>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</si>
  <si>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</si>
  <si>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</si>
  <si>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</si>
  <si>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</si>
  <si>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</si>
  <si>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</si>
  <si>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</si>
  <si>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</si>
  <si>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</si>
  <si>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</si>
  <si>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</si>
  <si>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</si>
  <si>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</si>
  <si>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</si>
  <si>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</si>
  <si>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</si>
  <si>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</si>
  <si>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</si>
  <si>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</si>
  <si>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</si>
  <si>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</si>
  <si>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</si>
  <si>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</si>
  <si>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</si>
  <si>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</si>
  <si>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</si>
  <si>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</si>
  <si>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</si>
  <si>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</si>
  <si>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</si>
  <si>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</si>
  <si>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</si>
  <si>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</si>
  <si>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</si>
  <si>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</si>
  <si>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</si>
  <si>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</si>
  <si>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</si>
  <si>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</si>
  <si>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</si>
  <si>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</si>
  <si>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</si>
  <si>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</si>
  <si>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</si>
  <si>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</si>
  <si>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</si>
  <si>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</si>
  <si>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</si>
  <si>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</si>
  <si>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</si>
  <si>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</si>
  <si>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</si>
  <si>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</si>
  <si>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</si>
  <si>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</si>
  <si>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</si>
  <si>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</si>
  <si>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</si>
  <si>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</si>
  <si>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</si>
  <si>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</si>
  <si>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</si>
  <si>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</si>
  <si>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</si>
  <si>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</si>
  <si>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</si>
  <si>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</si>
  <si>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</si>
  <si>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</si>
  <si>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</si>
  <si>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</si>
  <si>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</si>
  <si>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</si>
  <si>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</si>
  <si>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</si>
  <si>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</si>
  <si>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</si>
  <si>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</si>
  <si>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</si>
  <si>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</si>
  <si>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</si>
  <si>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</si>
  <si>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</si>
  <si>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</si>
  <si>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</si>
  <si>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</si>
  <si>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</si>
  <si>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</si>
  <si>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</si>
  <si>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</si>
  <si>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</si>
  <si>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</si>
  <si>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</si>
  <si>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</si>
  <si>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</si>
  <si>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</si>
  <si>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</si>
  <si>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</si>
  <si>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</si>
  <si>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</si>
  <si>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</si>
  <si>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</si>
  <si>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</si>
  <si>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</si>
  <si>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</si>
  <si>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</si>
  <si>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</si>
  <si>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</si>
  <si>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</si>
  <si>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</si>
  <si>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</si>
  <si>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</si>
  <si>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</si>
  <si>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</si>
  <si>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</si>
  <si>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</si>
  <si>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</si>
  <si>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</si>
  <si>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</si>
  <si>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</si>
  <si>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</si>
  <si>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</si>
  <si>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</si>
  <si>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</si>
  <si>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</si>
  <si>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</si>
  <si>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</si>
  <si>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</si>
  <si>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</si>
  <si>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</si>
  <si>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</si>
  <si>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</si>
  <si>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</si>
  <si>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</si>
  <si>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</si>
  <si>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</si>
  <si>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</si>
  <si>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</si>
  <si>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</si>
  <si>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</si>
  <si>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</si>
  <si>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</si>
  <si>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</si>
  <si>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</si>
  <si>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</si>
  <si>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</si>
  <si>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</si>
  <si>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</si>
  <si>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</si>
  <si>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</si>
  <si>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</si>
  <si>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</si>
  <si>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</si>
  <si>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</si>
  <si>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</si>
  <si>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</si>
  <si>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</si>
  <si>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</si>
  <si>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</si>
  <si>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</si>
  <si>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</si>
  <si>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</si>
  <si>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</si>
  <si>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</si>
  <si>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</si>
  <si>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</si>
  <si>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</si>
  <si>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</si>
  <si>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</si>
  <si>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</si>
  <si>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</si>
  <si>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</si>
  <si>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</si>
  <si>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</si>
  <si>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</si>
  <si>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</si>
  <si>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</si>
  <si>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</si>
  <si>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</si>
  <si>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</si>
  <si>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</si>
  <si>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</si>
  <si>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</si>
  <si>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</si>
  <si>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</si>
  <si>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</si>
  <si>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</si>
  <si>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</si>
  <si>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</si>
  <si>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</si>
  <si>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</si>
  <si>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</si>
  <si>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</si>
  <si>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</si>
  <si>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</si>
  <si>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</si>
  <si>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</si>
  <si>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</si>
  <si>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</si>
  <si>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</si>
  <si>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</si>
  <si>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</si>
  <si>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</si>
  <si>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</si>
  <si>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</si>
  <si>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</si>
  <si>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</si>
  <si>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</si>
  <si>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</si>
  <si>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</si>
  <si>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</si>
  <si>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</si>
  <si>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</si>
  <si>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</si>
  <si>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</si>
  <si>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</si>
  <si>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</si>
  <si>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</si>
  <si>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</si>
  <si>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</si>
  <si>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</si>
  <si>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</si>
  <si>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</si>
  <si>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</si>
  <si>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</si>
  <si>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</si>
  <si>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</si>
  <si>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</si>
  <si>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</si>
  <si>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</si>
  <si>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</si>
  <si>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</si>
  <si>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</si>
  <si>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</si>
  <si>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</si>
  <si>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</si>
  <si>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</si>
  <si>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</si>
  <si>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</si>
  <si>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</si>
  <si>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</si>
  <si>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</si>
  <si>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</si>
  <si>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</si>
  <si>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</si>
  <si>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</si>
  <si>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</si>
  <si>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</si>
  <si>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</si>
  <si>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</si>
  <si>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</si>
  <si>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</si>
  <si>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</si>
  <si>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</si>
  <si>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</si>
  <si>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</si>
  <si>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</si>
  <si>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</si>
  <si>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</si>
  <si>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</si>
  <si>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</si>
  <si>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</si>
  <si>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</si>
  <si>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</si>
  <si>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</si>
  <si>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</si>
  <si>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</si>
  <si>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</si>
  <si>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</si>
  <si>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</si>
  <si>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</si>
  <si>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</si>
  <si>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</si>
  <si>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</si>
  <si>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</si>
  <si>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</si>
  <si>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</si>
  <si>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</si>
  <si>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</si>
  <si>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</si>
  <si>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</si>
  <si>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</si>
  <si>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</si>
  <si>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</si>
  <si>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</si>
  <si>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</si>
  <si>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</si>
  <si>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</si>
  <si>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</si>
  <si>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</si>
  <si>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</si>
  <si>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</si>
  <si>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</si>
  <si>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</si>
  <si>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</si>
  <si>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</si>
  <si>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</si>
  <si>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</si>
  <si>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</si>
  <si>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</si>
  <si>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</si>
  <si>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</si>
  <si>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</si>
  <si>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</si>
  <si>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</si>
  <si>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</si>
  <si>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</si>
  <si>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</si>
  <si>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</si>
  <si>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</si>
  <si>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</si>
  <si>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</si>
  <si>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</si>
  <si>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</si>
  <si>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</si>
  <si>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</si>
  <si>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</si>
  <si>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</si>
  <si>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</si>
  <si>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</si>
  <si>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</si>
  <si>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</si>
  <si>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</si>
  <si>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</si>
  <si>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</si>
  <si>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</si>
  <si>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</si>
  <si>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</si>
  <si>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</si>
  <si>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</si>
  <si>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</si>
  <si>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</si>
  <si>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</si>
  <si>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</si>
  <si>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</si>
  <si>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</si>
  <si>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</si>
  <si>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</si>
  <si>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</si>
  <si>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</si>
  <si>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</si>
  <si>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</si>
  <si>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</si>
  <si>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</si>
  <si>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</si>
  <si>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</si>
  <si>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</si>
  <si>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</si>
  <si>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</si>
  <si>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</si>
  <si>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</si>
  <si>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</si>
  <si>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</si>
  <si>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</si>
  <si>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</si>
  <si>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</si>
  <si>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</si>
  <si>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</si>
  <si>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</si>
  <si>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</si>
  <si>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</si>
  <si>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</si>
  <si>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</si>
  <si>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</si>
  <si>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</si>
  <si>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</si>
  <si>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</si>
  <si>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</si>
  <si>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</si>
  <si>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</si>
  <si>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</si>
  <si>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</si>
  <si>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</si>
  <si>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</si>
  <si>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</si>
  <si>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</si>
  <si>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</si>
  <si>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</si>
  <si>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</si>
  <si>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</si>
  <si>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</si>
  <si>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</si>
  <si>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</si>
  <si>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</si>
  <si>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</si>
  <si>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</si>
  <si>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</si>
  <si>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</si>
  <si>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</si>
  <si>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</si>
  <si>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</si>
  <si>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</si>
  <si>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</si>
  <si>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</si>
  <si>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</si>
  <si>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</si>
  <si>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</si>
  <si>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</si>
  <si>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</si>
  <si>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</si>
  <si>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</si>
  <si>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</si>
  <si>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</si>
  <si>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</si>
  <si>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</si>
  <si>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</si>
  <si>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</si>
  <si>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</si>
  <si>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</si>
  <si>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</si>
  <si>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</si>
  <si>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</si>
  <si>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</si>
  <si>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</si>
  <si>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</si>
  <si>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</si>
  <si>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</si>
  <si>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</si>
  <si>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</si>
  <si>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</si>
  <si>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</si>
  <si>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</si>
  <si>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</si>
  <si>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</si>
  <si>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</si>
  <si>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</si>
  <si>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</si>
  <si>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</si>
  <si>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</si>
  <si>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</si>
  <si>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</si>
  <si>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</si>
  <si>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</si>
  <si>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</si>
  <si>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</si>
  <si>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</si>
  <si>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</si>
  <si>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</si>
  <si>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</si>
  <si>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</si>
  <si>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</si>
  <si>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</si>
  <si>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</si>
  <si>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</si>
  <si>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</si>
  <si>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</si>
  <si>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</si>
  <si>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</si>
  <si>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</si>
  <si>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</si>
  <si>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</si>
  <si>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</si>
  <si>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</si>
  <si>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</si>
  <si>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</si>
  <si>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</si>
  <si>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</si>
  <si>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</si>
  <si>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</si>
  <si>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</si>
  <si>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</si>
  <si>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</si>
  <si>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</si>
  <si>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</si>
  <si>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</si>
  <si>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</si>
  <si>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</si>
  <si>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</si>
  <si>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</si>
  <si>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</si>
  <si>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</si>
  <si>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</si>
  <si>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</si>
  <si>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</si>
  <si>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</si>
  <si>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</si>
  <si>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</si>
  <si>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</si>
  <si>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</si>
  <si>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</si>
  <si>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</si>
  <si>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</si>
  <si>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</si>
  <si>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</si>
  <si>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</si>
  <si>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</si>
  <si>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</si>
  <si>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</si>
  <si>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</si>
  <si>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</si>
  <si>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</si>
  <si>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</si>
  <si>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</si>
  <si>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</si>
  <si>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</si>
  <si>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</si>
  <si>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</si>
  <si>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</si>
  <si>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</si>
  <si>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</si>
  <si>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</si>
  <si>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</si>
  <si>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</si>
  <si>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</si>
  <si>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</si>
  <si>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</si>
  <si>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</si>
  <si>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</si>
  <si>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</si>
  <si>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</si>
  <si>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</si>
  <si>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</si>
  <si>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</si>
  <si>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</si>
  <si>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</si>
  <si>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</si>
  <si>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</si>
  <si>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</si>
  <si>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</si>
  <si>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</si>
  <si>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</si>
  <si>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</si>
  <si>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</si>
  <si>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</si>
  <si>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</si>
  <si>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</si>
  <si>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</si>
  <si>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</si>
  <si>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</si>
  <si>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</si>
  <si>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</si>
  <si>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</si>
  <si>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</si>
  <si>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</si>
  <si>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</si>
  <si>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</si>
  <si>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</si>
  <si>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</si>
  <si>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</si>
  <si>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</si>
  <si>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</si>
  <si>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</si>
  <si>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</si>
  <si>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</si>
  <si>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</si>
  <si>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</si>
  <si>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</si>
  <si>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</si>
  <si>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</si>
  <si>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</si>
  <si>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</si>
  <si>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</si>
  <si>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</si>
  <si>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</si>
  <si>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</si>
  <si>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</si>
  <si>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</si>
  <si>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</si>
  <si>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</si>
  <si>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</si>
  <si>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</si>
  <si>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</si>
  <si>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</si>
  <si>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</si>
  <si>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</si>
  <si>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</si>
  <si>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</si>
  <si>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</si>
  <si>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</si>
  <si>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</si>
  <si>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</si>
  <si>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</si>
  <si>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</si>
  <si>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</si>
  <si>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</si>
  <si>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</si>
  <si>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</si>
  <si>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</si>
  <si>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</si>
  <si>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</si>
  <si>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</si>
  <si>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</si>
  <si>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</si>
  <si>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</si>
  <si>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</si>
  <si>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</si>
  <si>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</si>
  <si>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</si>
  <si>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</si>
  <si>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</si>
  <si>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</si>
  <si>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</si>
  <si>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</si>
  <si>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</si>
  <si>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</si>
  <si>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</si>
  <si>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</si>
  <si>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</si>
  <si>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</si>
  <si>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</si>
  <si>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</si>
  <si>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</si>
  <si>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</si>
  <si>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</si>
  <si>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</si>
  <si>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</si>
  <si>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</si>
  <si>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</si>
  <si>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</si>
  <si>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</si>
  <si>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</si>
  <si>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</si>
  <si>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</si>
  <si>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</si>
  <si>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</si>
  <si>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</si>
  <si>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</si>
  <si>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</si>
  <si>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</si>
  <si>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</si>
  <si>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</si>
  <si>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</si>
  <si>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</si>
  <si>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</si>
  <si>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</si>
  <si>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</si>
  <si>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</si>
  <si>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</si>
  <si>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</si>
  <si>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</si>
  <si>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</si>
  <si>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</si>
  <si>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</si>
  <si>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</si>
  <si>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</si>
  <si>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</si>
  <si>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</si>
  <si>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</si>
  <si>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</si>
  <si>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</si>
  <si>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</si>
  <si>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</si>
  <si>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</si>
  <si>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</si>
  <si>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</si>
  <si>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</si>
  <si>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</si>
  <si>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</si>
  <si>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</si>
  <si>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</si>
  <si>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</si>
  <si>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</si>
  <si>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</si>
  <si>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</si>
  <si>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</si>
  <si>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</si>
  <si>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</si>
  <si>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</si>
  <si>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</si>
  <si>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</si>
  <si>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</si>
  <si>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</si>
  <si>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</si>
  <si>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</si>
  <si>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</si>
  <si>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</si>
  <si>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</si>
  <si>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</si>
  <si>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</si>
  <si>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</si>
  <si>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</si>
  <si>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</si>
  <si>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</si>
  <si>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</si>
  <si>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</si>
  <si>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</si>
  <si>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</si>
  <si>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</si>
  <si>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</si>
  <si>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</si>
  <si>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</si>
  <si>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</si>
  <si>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</si>
  <si>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</si>
  <si>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</si>
  <si>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</si>
  <si>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</si>
  <si>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</si>
  <si>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</si>
  <si>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</si>
  <si>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</si>
  <si>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</si>
  <si>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</si>
  <si>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</si>
  <si>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</si>
  <si>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</si>
  <si>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</si>
  <si>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</si>
  <si>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</si>
  <si>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</si>
  <si>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</si>
  <si>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</si>
  <si>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</si>
  <si>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</si>
  <si>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</si>
  <si>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</si>
  <si>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</si>
  <si>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</si>
  <si>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</si>
  <si>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</si>
  <si>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</si>
  <si>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</si>
  <si>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</si>
  <si>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</si>
  <si>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</si>
  <si>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</si>
  <si>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</si>
  <si>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</si>
  <si>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</si>
  <si>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</si>
  <si>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</si>
  <si>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</si>
  <si>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</si>
  <si>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</si>
  <si>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</si>
  <si>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</si>
  <si>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</si>
  <si>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</si>
  <si>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</si>
  <si>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</si>
  <si>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</si>
  <si>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</si>
  <si>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</si>
  <si>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</si>
  <si>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</si>
  <si>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</si>
  <si>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</si>
  <si>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</si>
  <si>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</si>
  <si>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</si>
  <si>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</si>
  <si>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</si>
  <si>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</si>
  <si>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</si>
  <si>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</si>
  <si>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</si>
  <si>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</si>
  <si>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</si>
  <si>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</si>
  <si>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</si>
  <si>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</si>
  <si>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</si>
  <si>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</si>
  <si>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</si>
  <si>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</si>
  <si>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</si>
  <si>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</si>
  <si>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</si>
  <si>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</si>
  <si>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</si>
  <si>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</si>
  <si>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</si>
  <si>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</si>
  <si>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</si>
  <si>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</si>
  <si>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</si>
  <si>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</si>
  <si>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</si>
  <si>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</si>
  <si>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</si>
  <si>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</si>
  <si>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</si>
  <si>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</si>
  <si>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</si>
  <si>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</si>
  <si>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</si>
  <si>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</si>
  <si>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</si>
  <si>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</si>
  <si>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</si>
  <si>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</si>
  <si>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</si>
  <si>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</si>
  <si>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</si>
  <si>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</si>
  <si>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</si>
  <si>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</si>
  <si>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</si>
  <si>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</si>
  <si>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</si>
  <si>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</si>
  <si>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</si>
  <si>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</si>
  <si>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</si>
  <si>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</si>
  <si>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</si>
  <si>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</si>
  <si>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</si>
  <si>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</si>
  <si>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</si>
  <si>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</si>
  <si>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</si>
  <si>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</si>
  <si>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</si>
  <si>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</si>
  <si>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</si>
  <si>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</si>
  <si>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</si>
  <si>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</si>
  <si>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</si>
  <si>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</si>
  <si>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</si>
  <si>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</si>
  <si>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</si>
  <si>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</si>
  <si>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</si>
  <si>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</si>
  <si>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</si>
  <si>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</si>
  <si>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</si>
  <si>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</si>
  <si>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</si>
  <si>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</si>
  <si>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</si>
  <si>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</si>
  <si>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</si>
  <si>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</si>
  <si>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</si>
  <si>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</si>
  <si>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</si>
  <si>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</si>
  <si>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</si>
  <si>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</si>
  <si>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</si>
  <si>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</si>
  <si>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</si>
  <si>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</si>
  <si>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</si>
  <si>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</si>
  <si>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</si>
  <si>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</si>
  <si>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</si>
  <si>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</si>
  <si>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</si>
  <si>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</si>
  <si>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</si>
  <si>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</si>
  <si>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</si>
  <si>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</si>
  <si>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</si>
  <si>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</si>
  <si>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</si>
  <si>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</si>
  <si>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</si>
  <si>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</si>
  <si>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</si>
  <si>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</si>
  <si>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</si>
  <si>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</si>
  <si>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</si>
  <si>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</si>
  <si>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</si>
  <si>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</si>
  <si>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</si>
  <si>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</si>
  <si>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</si>
  <si>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</si>
  <si>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</si>
  <si>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</si>
  <si>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</si>
  <si>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</si>
  <si>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</si>
  <si>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</si>
  <si>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</si>
  <si>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</si>
  <si>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</si>
  <si>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</si>
  <si>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</si>
  <si>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</si>
  <si>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</si>
  <si>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</si>
  <si>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</si>
  <si>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</si>
  <si>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</si>
  <si>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</si>
  <si>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</si>
  <si>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</si>
  <si>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</si>
  <si>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</si>
  <si>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</si>
  <si>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</si>
  <si>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</si>
  <si>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</si>
  <si>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</si>
  <si>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</si>
  <si>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</si>
  <si>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</si>
  <si>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</si>
  <si>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</si>
  <si>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</si>
  <si>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</si>
  <si>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</si>
  <si>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</si>
  <si>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</si>
  <si>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</si>
  <si>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</si>
  <si>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</si>
  <si>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</si>
  <si>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</si>
  <si>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</si>
  <si>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</si>
  <si>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</si>
  <si>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</si>
  <si>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</si>
  <si>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</si>
  <si>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</si>
  <si>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</si>
  <si>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</si>
  <si>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</si>
  <si>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</si>
  <si>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</si>
  <si>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</si>
  <si>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</si>
  <si>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</si>
  <si>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</si>
  <si>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</si>
  <si>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</si>
  <si>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</si>
  <si>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</si>
  <si>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</si>
  <si>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</si>
  <si>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</si>
  <si>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</si>
  <si>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</si>
  <si>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</si>
  <si>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</si>
  <si>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</si>
  <si>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</si>
  <si>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</si>
  <si>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</si>
  <si>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</si>
  <si>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</si>
  <si>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</si>
  <si>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</si>
  <si>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</si>
  <si>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</si>
  <si>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</si>
  <si>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</si>
  <si>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</si>
  <si>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</si>
  <si>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</si>
  <si>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</si>
  <si>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</si>
  <si>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</si>
  <si>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</si>
  <si>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</si>
  <si>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</si>
  <si>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</si>
  <si>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</si>
  <si>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</si>
  <si>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</si>
  <si>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</si>
  <si>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</si>
  <si>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</si>
  <si>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</si>
  <si>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</si>
  <si>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</si>
  <si>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</si>
  <si>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</si>
  <si>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</si>
  <si>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</si>
  <si>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</si>
  <si>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</si>
  <si>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</si>
  <si>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</si>
  <si>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</si>
  <si>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</si>
  <si>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</si>
  <si>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</si>
  <si>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</si>
  <si>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</si>
  <si>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</si>
  <si>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</si>
  <si>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</si>
  <si>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</si>
  <si>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</si>
  <si>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</si>
  <si>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</si>
  <si>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</si>
  <si>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</si>
  <si>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</si>
  <si>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</si>
  <si>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</si>
  <si>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</si>
  <si>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</si>
  <si>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</si>
  <si>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</si>
  <si>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</si>
  <si>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</si>
  <si>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</si>
  <si>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</si>
  <si>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</si>
  <si>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</si>
  <si>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</si>
  <si>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</si>
  <si>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</si>
  <si>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</si>
  <si>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</si>
  <si>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</si>
  <si>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</si>
  <si>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</si>
  <si>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</si>
  <si>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</si>
  <si>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</si>
  <si>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</si>
  <si>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</si>
  <si>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</si>
  <si>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</si>
  <si>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</si>
  <si>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</si>
  <si>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</si>
  <si>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</si>
  <si>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</si>
  <si>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</si>
  <si>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</si>
  <si>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</si>
  <si>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</si>
  <si>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</si>
  <si>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</si>
  <si>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</si>
  <si>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</si>
  <si>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</si>
  <si>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</si>
  <si>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</si>
  <si>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</si>
  <si>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</si>
  <si>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</si>
  <si>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</si>
  <si>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</si>
  <si>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</si>
  <si>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</si>
  <si>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</si>
  <si>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</si>
  <si>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</si>
  <si>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</si>
  <si>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</si>
  <si>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</si>
  <si>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</si>
  <si>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</si>
  <si>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</si>
  <si>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</si>
  <si>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</si>
  <si>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</si>
  <si>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</si>
  <si>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</si>
  <si>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</si>
  <si>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</si>
  <si>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</si>
  <si>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</si>
  <si>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</si>
  <si>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</si>
  <si>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</si>
  <si>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</si>
  <si>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</si>
  <si>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</si>
  <si>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</si>
  <si>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</si>
  <si>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</si>
  <si>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</si>
  <si>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</si>
  <si>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</si>
  <si>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</si>
  <si>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</si>
  <si>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</si>
  <si>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</si>
  <si>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</si>
  <si>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</si>
  <si>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</si>
  <si>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</si>
  <si>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</si>
  <si>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</si>
  <si>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</si>
  <si>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</si>
  <si>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</si>
  <si>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</si>
  <si>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</si>
  <si>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</si>
  <si>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</si>
  <si>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</si>
  <si>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</si>
  <si>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</si>
  <si>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</si>
  <si>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</si>
  <si>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</si>
  <si>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</si>
  <si>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</si>
  <si>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</si>
  <si>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</si>
  <si>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</si>
  <si>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</si>
  <si>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</si>
  <si>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</si>
  <si>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</si>
  <si>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</si>
  <si>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</si>
  <si>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</si>
  <si>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</si>
  <si>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</si>
  <si>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</si>
  <si>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</si>
  <si>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</si>
  <si>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</si>
  <si>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</si>
  <si>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</si>
  <si>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</si>
  <si>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</si>
  <si>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</si>
  <si>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</si>
  <si>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</si>
  <si>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</si>
  <si>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</si>
  <si>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</si>
  <si>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</si>
  <si>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</si>
  <si>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</si>
  <si>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</si>
  <si>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</si>
  <si>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</si>
  <si>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</si>
  <si>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</si>
  <si>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</si>
  <si>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</si>
  <si>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</si>
  <si>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</si>
  <si>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</si>
  <si>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</si>
  <si>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</si>
  <si>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</si>
  <si>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</si>
  <si>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</si>
  <si>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</si>
  <si>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</si>
  <si>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</si>
  <si>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</si>
  <si>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</si>
  <si>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</si>
  <si>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</si>
  <si>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</si>
  <si>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</si>
  <si>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</si>
  <si>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</si>
  <si>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</si>
  <si>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</si>
  <si>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</si>
  <si>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</si>
  <si>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</si>
  <si>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</si>
  <si>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</si>
  <si>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</si>
  <si>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</si>
  <si>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</si>
  <si>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</si>
  <si>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</si>
  <si>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</si>
  <si>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</si>
  <si>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</si>
  <si>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</si>
  <si>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</si>
  <si>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</si>
  <si>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</si>
  <si>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</si>
  <si>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</si>
  <si>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</si>
  <si>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</si>
  <si>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</si>
  <si>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</si>
  <si>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</si>
  <si>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</si>
  <si>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</si>
  <si>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</si>
  <si>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</si>
  <si>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</si>
  <si>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</si>
  <si>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</si>
  <si>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</si>
  <si>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</si>
  <si>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</si>
  <si>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</si>
  <si>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</si>
  <si>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</si>
  <si>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</si>
  <si>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</si>
  <si>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</si>
  <si>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</si>
  <si>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</si>
  <si>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</si>
  <si>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</si>
  <si>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</si>
  <si>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</si>
  <si>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</si>
  <si>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</si>
  <si>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</si>
  <si>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</si>
  <si>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</si>
  <si>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</si>
  <si>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</si>
  <si>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</si>
  <si>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</si>
  <si>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</si>
  <si>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</si>
  <si>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</si>
  <si>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</si>
  <si>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</si>
  <si>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</si>
  <si>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</si>
  <si>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</si>
  <si>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</si>
  <si>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</si>
  <si>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</si>
  <si>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</si>
  <si>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</si>
  <si>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</si>
  <si>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</si>
  <si>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</si>
  <si>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</si>
  <si>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</si>
  <si>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</si>
  <si>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</si>
  <si>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</si>
  <si>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</si>
  <si>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</si>
  <si>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</si>
  <si>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</si>
  <si>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</si>
  <si>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</si>
  <si>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</si>
  <si>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</si>
  <si>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</si>
  <si>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</si>
  <si>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</si>
  <si>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</si>
  <si>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</si>
  <si>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</si>
  <si>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</si>
  <si>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</si>
  <si>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</si>
  <si>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</si>
  <si>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</si>
  <si>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</si>
  <si>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</si>
  <si>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</si>
  <si>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</si>
  <si>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</si>
  <si>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</si>
  <si>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</si>
  <si>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</si>
  <si>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</si>
  <si>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</si>
  <si>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</si>
  <si>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</si>
  <si>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</si>
  <si>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</si>
  <si>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</si>
  <si>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</si>
  <si>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</si>
  <si>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</si>
  <si>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</si>
  <si>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</si>
  <si>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</si>
  <si>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</si>
  <si>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</si>
  <si>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</si>
  <si>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</si>
  <si>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</si>
  <si>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</si>
  <si>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</si>
  <si>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</si>
  <si>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</si>
  <si>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</si>
  <si>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</si>
  <si>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</si>
  <si>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</si>
  <si>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</si>
  <si>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</si>
  <si>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</si>
  <si>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</si>
  <si>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</si>
  <si>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</si>
  <si>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</si>
  <si>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</si>
  <si>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</si>
  <si>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</si>
  <si>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</si>
  <si>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</si>
  <si>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</si>
  <si>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</si>
  <si>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</si>
  <si>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</si>
  <si>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</si>
  <si>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</si>
  <si>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</si>
  <si>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</si>
  <si>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</si>
  <si>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</si>
  <si>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</si>
  <si>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</si>
  <si>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</si>
  <si>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</si>
  <si>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</si>
  <si>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</si>
  <si>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</si>
  <si>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</si>
  <si>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</si>
  <si>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</si>
  <si>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</si>
  <si>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</si>
  <si>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</si>
  <si>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</si>
  <si>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</si>
  <si>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</si>
  <si>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</si>
  <si>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</si>
  <si>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</si>
  <si>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</si>
  <si>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</si>
  <si>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</si>
  <si>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</si>
  <si>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</si>
  <si>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</si>
  <si>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</si>
  <si>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</si>
  <si>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</si>
  <si>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</si>
  <si>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</si>
  <si>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</si>
  <si>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</si>
  <si>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</si>
  <si>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</si>
  <si>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</si>
  <si>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</si>
  <si>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</si>
  <si>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</si>
  <si>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</si>
  <si>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</si>
  <si>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</si>
  <si>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</si>
  <si>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</si>
  <si>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</si>
  <si>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</si>
  <si>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</si>
  <si>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</si>
  <si>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</si>
  <si>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</si>
  <si>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</si>
  <si>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</si>
  <si>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</si>
  <si>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</si>
  <si>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</si>
  <si>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</si>
  <si>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</si>
  <si>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</si>
  <si>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</si>
  <si>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</si>
  <si>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</si>
  <si>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</si>
  <si>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</si>
  <si>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</si>
  <si>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</si>
  <si>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</si>
  <si>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</si>
  <si>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</si>
  <si>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</si>
  <si>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</si>
  <si>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</si>
  <si>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</si>
  <si>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</si>
  <si>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</si>
  <si>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</si>
  <si>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</si>
  <si>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</si>
  <si>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</si>
  <si>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</si>
  <si>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</si>
  <si>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</si>
  <si>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</si>
  <si>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</si>
  <si>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</si>
  <si>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</si>
  <si>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</si>
  <si>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</si>
  <si>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</si>
  <si>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</si>
  <si>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</si>
  <si>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</si>
  <si>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</si>
  <si>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</si>
  <si>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</si>
  <si>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</si>
  <si>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</si>
  <si>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</si>
  <si>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</si>
  <si>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</si>
  <si>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</si>
  <si>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</si>
  <si>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</si>
  <si>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</si>
  <si>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</si>
  <si>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</si>
  <si>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</si>
  <si>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</si>
  <si>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</si>
  <si>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</si>
  <si>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</si>
  <si>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</si>
  <si>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</si>
  <si>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</si>
  <si>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</si>
  <si>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</si>
  <si>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</si>
  <si>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</si>
  <si>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</si>
  <si>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</si>
  <si>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</si>
  <si>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</si>
  <si>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</si>
  <si>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</si>
  <si>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</si>
  <si>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</si>
  <si>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</si>
  <si>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</si>
  <si>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</si>
  <si>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</si>
  <si>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</si>
  <si>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</si>
  <si>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</si>
  <si>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</si>
  <si>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</si>
  <si>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</si>
  <si>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</si>
  <si>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</si>
  <si>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</si>
  <si>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</si>
  <si>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</si>
  <si>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</si>
  <si>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</si>
  <si>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</si>
  <si>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</si>
  <si>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</si>
  <si>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</si>
  <si>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</si>
  <si>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</si>
  <si>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</si>
  <si>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</si>
  <si>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</si>
  <si>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</si>
  <si>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</si>
  <si>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</si>
  <si>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</si>
  <si>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</si>
  <si>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</si>
  <si>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</si>
  <si>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</si>
  <si>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</si>
  <si>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</si>
  <si>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</si>
  <si>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</si>
  <si>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</si>
  <si>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</si>
  <si>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</si>
  <si>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</si>
  <si>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</si>
  <si>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</si>
  <si>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</si>
  <si>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</si>
  <si>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</si>
  <si>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</si>
  <si>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</si>
  <si>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</si>
  <si>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</si>
  <si>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</si>
  <si>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</si>
  <si>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</si>
  <si>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</si>
  <si>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</si>
  <si>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</si>
  <si>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</si>
  <si>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</si>
  <si>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</si>
  <si>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</si>
  <si>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</si>
  <si>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</si>
  <si>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</si>
  <si>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</si>
  <si>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</si>
  <si>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</si>
  <si>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</si>
  <si>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</si>
  <si>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</si>
  <si>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</si>
  <si>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</si>
  <si>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</si>
  <si>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</si>
  <si>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</si>
  <si>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</si>
  <si>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</si>
  <si>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</si>
  <si>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</si>
  <si>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</si>
  <si>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</si>
  <si>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</si>
  <si>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</si>
  <si>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</si>
  <si>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</si>
  <si>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</si>
  <si>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</si>
  <si>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</si>
  <si>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</si>
  <si>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</si>
  <si>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</si>
  <si>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</si>
  <si>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</si>
  <si>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</si>
  <si>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</si>
  <si>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</si>
  <si>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</si>
  <si>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</si>
  <si>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</si>
  <si>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</si>
  <si>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</si>
  <si>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</si>
  <si>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</si>
  <si>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</si>
  <si>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</si>
  <si>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</si>
  <si>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</si>
  <si>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</si>
  <si>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</si>
  <si>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</si>
  <si>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</si>
  <si>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</si>
  <si>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</si>
  <si>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</si>
  <si>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</si>
  <si>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</si>
  <si>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</si>
  <si>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</si>
  <si>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</si>
  <si>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</si>
  <si>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</si>
  <si>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</si>
  <si>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</si>
  <si>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</si>
  <si>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</si>
  <si>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</si>
  <si>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</si>
  <si>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</si>
  <si>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</si>
  <si>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</si>
  <si>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</si>
  <si>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</si>
  <si>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</si>
  <si>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</si>
  <si>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</si>
  <si>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</si>
  <si>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</si>
  <si>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</si>
  <si>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</si>
  <si>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</si>
  <si>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</si>
  <si>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</si>
  <si>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</si>
  <si>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</si>
  <si>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</si>
  <si>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</si>
  <si>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</si>
  <si>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</si>
  <si>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</si>
  <si>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</si>
  <si>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</si>
  <si>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</si>
  <si>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</si>
  <si>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</si>
  <si>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</si>
  <si>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</si>
  <si>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</si>
  <si>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</si>
  <si>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</si>
  <si>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</si>
  <si>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</si>
  <si>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</si>
  <si>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</si>
  <si>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</si>
  <si>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</si>
  <si>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</si>
  <si>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</si>
  <si>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</si>
  <si>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</si>
  <si>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</si>
  <si>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</si>
  <si>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</si>
  <si>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</si>
  <si>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</si>
  <si>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</si>
  <si>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</si>
  <si>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</si>
  <si>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</si>
  <si>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</si>
  <si>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</si>
  <si>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</si>
  <si>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</si>
  <si>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</si>
  <si>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</si>
  <si>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</si>
  <si>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</si>
  <si>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</si>
  <si>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</si>
  <si>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</si>
  <si>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</si>
  <si>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</si>
  <si>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</si>
  <si>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</si>
  <si>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</si>
  <si>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</si>
  <si>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</si>
  <si>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</si>
  <si>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</si>
  <si>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</si>
  <si>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</si>
  <si>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</si>
  <si>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</si>
  <si>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</si>
  <si>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</si>
  <si>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</si>
  <si>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</si>
  <si>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</si>
  <si>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</si>
  <si>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</si>
  <si>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</si>
  <si>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</si>
  <si>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</si>
  <si>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</si>
  <si>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</si>
  <si>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</si>
  <si>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</si>
  <si>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</si>
  <si>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</si>
  <si>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</si>
  <si>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</si>
  <si>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</si>
  <si>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</si>
  <si>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</si>
  <si>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</si>
  <si>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</si>
  <si>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</si>
  <si>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</si>
  <si>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</si>
  <si>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</si>
  <si>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</si>
  <si>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</si>
  <si>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</si>
  <si>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</si>
  <si>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</si>
  <si>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</si>
  <si>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</si>
  <si>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</si>
  <si>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</si>
  <si>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</si>
  <si>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</si>
  <si>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</si>
  <si>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</si>
  <si>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</si>
  <si>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</si>
  <si>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</si>
  <si>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</si>
  <si>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</si>
  <si>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</si>
  <si>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</si>
  <si>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</si>
  <si>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</si>
  <si>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</si>
  <si>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</si>
  <si>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</si>
  <si>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</si>
  <si>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</si>
  <si>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</si>
  <si>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</si>
  <si>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</si>
  <si>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</si>
  <si>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</si>
  <si>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</si>
  <si>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</si>
  <si>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</si>
  <si>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</si>
  <si>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</si>
  <si>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</si>
  <si>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</si>
  <si>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</si>
  <si>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</si>
  <si>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</si>
  <si>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</si>
  <si>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</si>
  <si>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</si>
  <si>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</si>
  <si>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</si>
  <si>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</si>
  <si>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</si>
  <si>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</si>
  <si>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</si>
  <si>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</si>
  <si>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</si>
  <si>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</si>
  <si>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</si>
  <si>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</si>
  <si>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</si>
  <si>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</si>
  <si>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</si>
  <si>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</si>
  <si>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</si>
  <si>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</si>
  <si>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</si>
  <si>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</si>
  <si>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</si>
  <si>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</si>
  <si>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</si>
  <si>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</si>
  <si>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</si>
  <si>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</si>
  <si>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</si>
  <si>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</si>
  <si>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</si>
  <si>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</si>
  <si>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</si>
  <si>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</si>
  <si>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</si>
  <si>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</si>
  <si>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</si>
  <si>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</si>
  <si>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</si>
  <si>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</si>
  <si>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</si>
  <si>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</si>
  <si>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</si>
  <si>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</si>
  <si>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</si>
  <si>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</si>
  <si>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</si>
  <si>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</si>
  <si>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</si>
  <si>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</si>
  <si>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</si>
  <si>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</si>
  <si>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</si>
  <si>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</si>
  <si>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</si>
  <si>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</si>
  <si>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</si>
  <si>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</si>
  <si>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</si>
  <si>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</si>
  <si>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</si>
  <si>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</si>
  <si>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</si>
  <si>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</si>
  <si>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</si>
  <si>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</si>
  <si>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</si>
  <si>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</si>
  <si>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</si>
  <si>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</si>
  <si>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</si>
  <si>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</si>
  <si>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</si>
  <si>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</si>
  <si>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</si>
  <si>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</si>
  <si>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</si>
  <si>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</si>
  <si>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</si>
  <si>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</si>
  <si>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</si>
  <si>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</si>
  <si>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</si>
  <si>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</si>
  <si>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</si>
  <si>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</si>
  <si>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</si>
  <si>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</si>
  <si>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</si>
  <si>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</si>
  <si>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</si>
  <si>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</si>
  <si>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</si>
  <si>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</si>
  <si>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</si>
  <si>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</si>
  <si>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</si>
  <si>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</si>
  <si>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</si>
  <si>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</si>
  <si>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</si>
  <si>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</si>
  <si>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</si>
  <si>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</si>
  <si>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</si>
  <si>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</si>
  <si>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</si>
  <si>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</si>
  <si>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</si>
  <si>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</si>
  <si>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</si>
  <si>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</si>
  <si>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</si>
  <si>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</si>
  <si>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</si>
  <si>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</si>
  <si>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</si>
  <si>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</si>
  <si>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</si>
  <si>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</si>
  <si>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</si>
  <si>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</si>
  <si>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</si>
  <si>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</si>
  <si>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</si>
  <si>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</si>
  <si>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</si>
  <si>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</si>
  <si>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</si>
  <si>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</si>
  <si>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</si>
  <si>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</si>
  <si>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</si>
  <si>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</si>
  <si>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</si>
  <si>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</si>
  <si>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</si>
  <si>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</si>
  <si>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</si>
  <si>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</si>
  <si>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</si>
  <si>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</si>
  <si>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</si>
  <si>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</si>
  <si>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</si>
  <si>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</si>
  <si>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</si>
  <si>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</si>
  <si>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</si>
  <si>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</si>
  <si>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</si>
  <si>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</si>
  <si>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</si>
  <si>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</si>
  <si>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</si>
  <si>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</si>
  <si>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</si>
  <si>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</si>
  <si>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</si>
  <si>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</si>
  <si>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</si>
  <si>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</si>
  <si>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</si>
  <si>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</si>
  <si>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</si>
  <si>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</si>
  <si>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</si>
  <si>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</si>
  <si>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</si>
  <si>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</si>
  <si>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</si>
  <si>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</si>
  <si>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</si>
  <si>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</si>
  <si>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</si>
  <si>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</si>
  <si>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</si>
  <si>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</si>
  <si>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</si>
  <si>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</si>
  <si>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</si>
  <si>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</si>
  <si>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</si>
  <si>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</si>
  <si>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</si>
  <si>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</si>
  <si>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</si>
  <si>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</si>
  <si>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</si>
  <si>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</si>
  <si>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</si>
  <si>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</si>
  <si>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</si>
  <si>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</si>
  <si>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</si>
  <si>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</si>
  <si>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</si>
  <si>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</si>
  <si>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</si>
  <si>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</si>
  <si>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</si>
  <si>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</si>
  <si>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</si>
  <si>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</si>
  <si>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</si>
  <si>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</si>
  <si>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</si>
  <si>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</si>
  <si>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</si>
  <si>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</si>
  <si>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</si>
  <si>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</si>
  <si>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</si>
  <si>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</si>
  <si>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</si>
  <si>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</si>
  <si>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</si>
  <si>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</si>
  <si>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</si>
  <si>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</si>
  <si>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</si>
  <si>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</si>
  <si>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</si>
  <si>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</si>
  <si>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</si>
  <si>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</si>
  <si>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</si>
  <si>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</si>
  <si>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</si>
  <si>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</si>
  <si>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</si>
  <si>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</si>
  <si>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</si>
  <si>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</si>
  <si>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</si>
  <si>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</si>
  <si>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</si>
  <si>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</si>
  <si>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</si>
  <si>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</si>
  <si>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</si>
  <si>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</si>
  <si>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</si>
  <si>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</si>
  <si>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</si>
  <si>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</si>
  <si>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</si>
  <si>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</si>
  <si>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</si>
  <si>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</si>
  <si>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</si>
  <si>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</si>
  <si>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</si>
  <si>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</si>
  <si>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</si>
  <si>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</si>
  <si>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</si>
  <si>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</si>
  <si>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</si>
  <si>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</si>
  <si>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</si>
  <si>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</si>
  <si>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</si>
  <si>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</si>
  <si>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</si>
  <si>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</si>
  <si>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</si>
  <si>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</si>
  <si>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</si>
  <si>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</si>
  <si>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</si>
  <si>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</si>
  <si>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</si>
  <si>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</si>
  <si>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</si>
  <si>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</si>
  <si>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</si>
  <si>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</si>
  <si>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</si>
  <si>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</si>
  <si>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</si>
  <si>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</si>
  <si>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</si>
  <si>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</si>
  <si>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</si>
  <si>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</si>
  <si>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</si>
  <si>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</si>
  <si>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</si>
  <si>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</si>
  <si>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</si>
  <si>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</si>
  <si>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</si>
  <si>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</si>
  <si>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</si>
  <si>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</si>
  <si>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</si>
  <si>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</si>
  <si>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</si>
  <si>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</si>
  <si>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</si>
  <si>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</si>
  <si>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</si>
  <si>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</si>
  <si>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</si>
  <si>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</si>
  <si>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</si>
  <si>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</si>
  <si>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</si>
  <si>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</si>
  <si>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</si>
  <si>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</si>
  <si>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</si>
  <si>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</si>
  <si>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</si>
  <si>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</si>
  <si>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</si>
  <si>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</si>
  <si>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</si>
  <si>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</si>
  <si>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</si>
  <si>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</si>
  <si>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</si>
  <si>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</si>
  <si>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</si>
  <si>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</si>
  <si>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</si>
  <si>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</si>
  <si>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</si>
  <si>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</si>
  <si>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</si>
  <si>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</si>
  <si>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</si>
  <si>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</si>
  <si>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</si>
  <si>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</si>
  <si>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</si>
  <si>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</si>
  <si>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</si>
  <si>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</si>
  <si>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</si>
  <si>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</si>
  <si>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</si>
  <si>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</si>
  <si>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</si>
  <si>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</si>
  <si>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</si>
  <si>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</si>
  <si>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</si>
  <si>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</si>
  <si>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</si>
  <si>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</si>
  <si>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</si>
  <si>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</si>
  <si>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</si>
  <si>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</si>
  <si>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</si>
  <si>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</si>
  <si>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</si>
  <si>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</si>
  <si>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</si>
  <si>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</si>
  <si>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</si>
  <si>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</si>
  <si>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</si>
  <si>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</si>
  <si>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</si>
  <si>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</si>
  <si>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</si>
  <si>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</si>
  <si>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</si>
  <si>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</si>
  <si>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</si>
  <si>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</si>
  <si>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</si>
  <si>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</si>
  <si>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</si>
  <si>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</si>
  <si>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</si>
  <si>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</si>
  <si>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</si>
  <si>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</si>
  <si>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</si>
  <si>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</si>
  <si>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</si>
  <si>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</si>
  <si>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</si>
  <si>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</si>
  <si>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</si>
  <si>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</si>
  <si>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</si>
  <si>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</si>
  <si>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</si>
  <si>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</si>
  <si>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</si>
  <si>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</si>
  <si>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</si>
  <si>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</si>
  <si>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</si>
  <si>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</si>
  <si>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</si>
  <si>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</si>
  <si>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</si>
  <si>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</si>
  <si>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</si>
  <si>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</si>
  <si>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</si>
  <si>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</si>
  <si>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</si>
  <si>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</si>
  <si>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</si>
  <si>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</si>
  <si>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</si>
  <si>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</si>
  <si>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</si>
  <si>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</si>
  <si>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</si>
  <si>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</si>
  <si>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</si>
  <si>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</si>
  <si>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</si>
  <si>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</si>
  <si>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</si>
  <si>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</si>
  <si>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</si>
  <si>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</si>
  <si>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</si>
  <si>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</si>
  <si>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</si>
  <si>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</si>
  <si>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</si>
  <si>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</si>
  <si>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</si>
  <si>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</si>
  <si>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</si>
  <si>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</si>
  <si>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</si>
  <si>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</si>
  <si>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</si>
  <si>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</si>
  <si>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</si>
  <si>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</si>
  <si>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</si>
  <si>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</si>
  <si>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</si>
  <si>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</si>
  <si>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</si>
  <si>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</si>
  <si>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</si>
  <si>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</si>
  <si>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</si>
  <si>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</si>
  <si>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</si>
  <si>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</si>
  <si>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</si>
  <si>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</si>
  <si>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</si>
  <si>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</si>
  <si>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</si>
  <si>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</si>
  <si>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</si>
  <si>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</si>
  <si>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</si>
  <si>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</si>
  <si>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</si>
  <si>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</si>
  <si>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</si>
  <si>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</si>
  <si>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</si>
  <si>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</si>
  <si>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</si>
  <si>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</si>
  <si>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</si>
  <si>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</si>
  <si>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</si>
  <si>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</si>
  <si>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</si>
  <si>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</si>
  <si>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</si>
  <si>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</si>
  <si>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</si>
  <si>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</si>
  <si>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</si>
  <si>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</si>
  <si>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</si>
  <si>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</si>
  <si>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</si>
  <si>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</si>
  <si>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</si>
  <si>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</si>
  <si>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</si>
  <si>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</si>
  <si>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</si>
  <si>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</si>
  <si>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</si>
  <si>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</si>
  <si>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</si>
  <si>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</si>
  <si>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</si>
  <si>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</si>
  <si>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</si>
  <si>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</si>
  <si>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</si>
  <si>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</si>
  <si>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</si>
  <si>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</si>
  <si>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</si>
  <si>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</si>
  <si>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</si>
  <si>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</si>
  <si>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</si>
  <si>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</si>
  <si>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</si>
  <si>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</si>
  <si>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</si>
  <si>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</si>
  <si>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</si>
  <si>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</si>
  <si>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</si>
  <si>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</si>
  <si>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</si>
  <si>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</si>
  <si>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</si>
  <si>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</si>
  <si>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</si>
  <si>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</si>
  <si>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</si>
  <si>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</si>
  <si>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</si>
  <si>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</si>
  <si>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</si>
  <si>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</si>
  <si>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</si>
  <si>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</si>
  <si>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</si>
  <si>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</si>
  <si>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</si>
  <si>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</si>
  <si>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</si>
  <si>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</si>
  <si>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</si>
  <si>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</si>
  <si>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</si>
  <si>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</si>
  <si>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</si>
  <si>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</si>
  <si>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</si>
  <si>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</si>
  <si>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</si>
  <si>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</si>
  <si>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</si>
  <si>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</si>
  <si>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</si>
  <si>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</si>
  <si>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</si>
  <si>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</si>
  <si>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</si>
  <si>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</si>
  <si>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</si>
  <si>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</si>
  <si>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</si>
  <si>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</si>
  <si>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</si>
  <si>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</si>
  <si>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</si>
  <si>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</si>
  <si>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</si>
  <si>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</si>
  <si>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</si>
  <si>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</si>
  <si>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</si>
  <si>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</si>
  <si>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</si>
  <si>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</si>
  <si>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</si>
  <si>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</si>
  <si>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</si>
  <si>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</si>
  <si>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</si>
  <si>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</si>
  <si>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</si>
  <si>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</si>
  <si>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</si>
  <si>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</si>
  <si>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</si>
  <si>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</si>
  <si>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</si>
  <si>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</si>
  <si>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</si>
  <si>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</si>
  <si>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</si>
  <si>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</si>
  <si>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</si>
  <si>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</si>
  <si>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</si>
  <si>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</si>
  <si>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</si>
  <si>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</si>
  <si>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</si>
  <si>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</si>
  <si>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</si>
  <si>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</si>
  <si>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</si>
  <si>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</si>
  <si>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</si>
  <si>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</si>
  <si>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</si>
  <si>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</si>
  <si>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</si>
  <si>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</si>
  <si>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</si>
  <si>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</si>
  <si>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</si>
  <si>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</si>
  <si>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</si>
  <si>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</si>
  <si>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</si>
  <si>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</si>
  <si>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</si>
  <si>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</si>
  <si>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</si>
  <si>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</si>
  <si>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</si>
  <si>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</si>
  <si>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</si>
  <si>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</si>
  <si>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</si>
  <si>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</si>
  <si>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</si>
  <si>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</si>
  <si>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</si>
  <si>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</si>
  <si>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</si>
  <si>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</si>
  <si>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</si>
  <si>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</si>
  <si>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</si>
  <si>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</si>
  <si>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</si>
  <si>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</si>
  <si>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</si>
  <si>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</si>
  <si>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</si>
  <si>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</si>
  <si>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</si>
  <si>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</si>
  <si>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</si>
  <si>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</si>
  <si>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</si>
  <si>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</si>
  <si>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</si>
  <si>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</si>
  <si>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</si>
  <si>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</si>
  <si>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</si>
  <si>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</si>
  <si>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</si>
  <si>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</si>
  <si>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</si>
  <si>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</si>
  <si>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</si>
  <si>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</si>
  <si>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</si>
  <si>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</si>
  <si>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</si>
  <si>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</si>
  <si>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</si>
  <si>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</si>
  <si>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</si>
  <si>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</si>
  <si>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</si>
  <si>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</si>
  <si>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</si>
  <si>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</si>
  <si>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</si>
  <si>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</si>
  <si>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</si>
  <si>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</si>
  <si>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</si>
  <si>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</si>
  <si>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</si>
  <si>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</si>
  <si>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</si>
  <si>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</si>
  <si>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</si>
  <si>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</si>
  <si>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</si>
  <si>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</si>
  <si>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</si>
  <si>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</si>
  <si>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</si>
  <si>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</si>
  <si>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</si>
  <si>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</si>
  <si>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</si>
  <si>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</si>
  <si>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</si>
  <si>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</si>
  <si>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</si>
  <si>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</si>
  <si>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</si>
  <si>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</si>
  <si>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</si>
  <si>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</si>
  <si>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</si>
  <si>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</si>
  <si>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</si>
  <si>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</si>
  <si>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</si>
  <si>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</si>
  <si>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</si>
  <si>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</si>
  <si>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</si>
  <si>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</si>
  <si>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</si>
  <si>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</si>
  <si>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</si>
  <si>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</si>
  <si>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</si>
  <si>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</si>
  <si>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</si>
  <si>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</si>
  <si>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</si>
  <si>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</si>
  <si>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</si>
  <si>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</si>
  <si>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</si>
  <si>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</si>
  <si>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</si>
  <si>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</si>
  <si>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</si>
  <si>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</si>
  <si>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</si>
  <si>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</si>
  <si>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</si>
  <si>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</si>
  <si>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</si>
  <si>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</si>
  <si>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</si>
  <si>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</si>
  <si>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</si>
  <si>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</si>
  <si>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</si>
  <si>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</si>
  <si>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</si>
  <si>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</si>
  <si>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</si>
  <si>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</si>
  <si>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</si>
  <si>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</si>
  <si>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</si>
  <si>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</si>
  <si>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</si>
  <si>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</si>
  <si>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</si>
  <si>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</si>
  <si>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</si>
  <si>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</si>
  <si>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</si>
  <si>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</si>
  <si>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</si>
  <si>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</si>
  <si>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</si>
  <si>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</si>
  <si>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</si>
  <si>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</si>
  <si>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</si>
  <si>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</si>
  <si>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</si>
  <si>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</si>
  <si>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</si>
  <si>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</si>
  <si>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</si>
  <si>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</si>
  <si>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</si>
  <si>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</si>
  <si>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</si>
  <si>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</si>
  <si>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</si>
  <si>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</si>
  <si>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</si>
  <si>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</si>
  <si>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</si>
  <si>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</si>
  <si>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</si>
  <si>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</si>
  <si>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</si>
  <si>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</si>
  <si>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</si>
  <si>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</si>
  <si>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</si>
  <si>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</si>
  <si>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</si>
  <si>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</si>
  <si>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</si>
  <si>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</si>
  <si>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</si>
  <si>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</si>
  <si>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</si>
  <si>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</si>
  <si>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</si>
  <si>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</si>
  <si>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</si>
  <si>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</si>
  <si>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</si>
  <si>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</si>
  <si>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</si>
  <si>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</si>
  <si>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</si>
  <si>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</si>
  <si>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</si>
  <si>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</si>
  <si>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</si>
  <si>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</si>
  <si>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</si>
  <si>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</si>
  <si>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</si>
  <si>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</si>
  <si>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</si>
  <si>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</si>
  <si>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</si>
  <si>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</si>
  <si>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</si>
  <si>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</si>
  <si>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</si>
  <si>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</si>
  <si>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</si>
  <si>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</si>
  <si>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</si>
  <si>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</si>
  <si>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</si>
  <si>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</si>
  <si>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</si>
  <si>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</si>
  <si>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</si>
  <si>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</si>
  <si>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</si>
  <si>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</si>
  <si>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</si>
  <si>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</si>
  <si>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</si>
  <si>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</si>
  <si>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</si>
  <si>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</si>
  <si>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</si>
  <si>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</si>
  <si>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</si>
  <si>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</si>
  <si>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</si>
  <si>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</si>
  <si>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</si>
  <si>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</si>
  <si>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</si>
  <si>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</si>
  <si>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</si>
  <si>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</si>
  <si>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</si>
  <si>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</si>
  <si>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</si>
  <si>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</si>
  <si>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</si>
  <si>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</si>
  <si>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</si>
  <si>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</si>
  <si>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</si>
  <si>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</si>
  <si>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</si>
  <si>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</si>
  <si>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</si>
  <si>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</si>
  <si>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</si>
  <si>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</si>
  <si>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</si>
  <si>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</si>
  <si>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</si>
  <si>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</si>
  <si>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</si>
  <si>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</si>
  <si>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</si>
  <si>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</si>
  <si>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</si>
  <si>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</si>
  <si>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</si>
  <si>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</si>
  <si>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</si>
  <si>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</si>
  <si>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</si>
  <si>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</si>
  <si>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</si>
  <si>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</si>
  <si>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</si>
  <si>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</si>
  <si>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</si>
  <si>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</si>
  <si>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</si>
  <si>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</si>
  <si>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</si>
  <si>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</si>
  <si>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</si>
  <si>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</si>
  <si>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</si>
  <si>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</si>
  <si>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</si>
  <si>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</si>
  <si>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</si>
  <si>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</si>
  <si>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</si>
  <si>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</si>
  <si>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</si>
  <si>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</si>
  <si>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</si>
  <si>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</si>
  <si>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</si>
  <si>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</si>
  <si>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</si>
  <si>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</si>
  <si>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</si>
  <si>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</si>
  <si>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</si>
  <si>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</si>
  <si>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</si>
  <si>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</si>
  <si>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</si>
  <si>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</si>
  <si>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</si>
  <si>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</si>
  <si>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</si>
  <si>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</si>
  <si>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</si>
  <si>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</si>
  <si>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</si>
  <si>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</si>
  <si>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</si>
  <si>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</si>
  <si>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</si>
  <si>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</si>
  <si>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</si>
  <si>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</si>
  <si>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</si>
  <si>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</si>
  <si>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</si>
  <si>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</si>
  <si>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</si>
  <si>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</si>
  <si>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</si>
  <si>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</si>
  <si>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</si>
  <si>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</si>
  <si>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</si>
  <si>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</si>
  <si>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</si>
  <si>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</si>
  <si>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</si>
  <si>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</si>
  <si>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</si>
  <si>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</si>
  <si>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</si>
  <si>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</si>
  <si>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</si>
  <si>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</si>
  <si>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</si>
  <si>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</si>
  <si>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</si>
  <si>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</si>
  <si>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</si>
  <si>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</si>
  <si>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</si>
  <si>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</si>
  <si>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</si>
  <si>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</si>
  <si>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</si>
  <si>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</si>
  <si>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</si>
  <si>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</si>
  <si>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</si>
  <si>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</si>
  <si>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</si>
  <si>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</si>
  <si>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</si>
  <si>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</si>
  <si>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</si>
  <si>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</si>
  <si>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</si>
  <si>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</si>
  <si>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</si>
  <si>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</si>
  <si>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</si>
  <si>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</si>
  <si>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</si>
  <si>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</si>
  <si>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</si>
  <si>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</si>
  <si>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</si>
  <si>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</si>
  <si>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</si>
  <si>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</si>
  <si>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</si>
  <si>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</si>
  <si>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</si>
  <si>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</si>
  <si>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</si>
  <si>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</si>
  <si>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</si>
  <si>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</si>
  <si>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</si>
  <si>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</si>
  <si>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</si>
  <si>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</si>
  <si>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</si>
  <si>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</si>
  <si>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</si>
  <si>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</si>
  <si>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</si>
  <si>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</si>
  <si>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</si>
  <si>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</si>
  <si>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</si>
  <si>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</si>
  <si>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</si>
  <si>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</si>
  <si>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</si>
  <si>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</si>
  <si>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</si>
  <si>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</si>
  <si>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</si>
  <si>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</si>
  <si>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</si>
  <si>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</si>
  <si>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</si>
  <si>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</si>
  <si>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</si>
  <si>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</si>
  <si>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</si>
  <si>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</si>
  <si>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</si>
  <si>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</si>
  <si>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</si>
  <si>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</si>
  <si>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</si>
  <si>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</si>
  <si>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</si>
  <si>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</si>
  <si>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</si>
  <si>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</si>
  <si>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</si>
  <si>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</si>
  <si>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</si>
  <si>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</si>
  <si>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</si>
  <si>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</si>
  <si>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</si>
  <si>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</si>
  <si>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</si>
  <si>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</si>
  <si>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</si>
  <si>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</si>
  <si>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</si>
  <si>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</si>
  <si>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</si>
  <si>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</si>
  <si>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</si>
  <si>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</si>
  <si>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</si>
  <si>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</si>
  <si>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</si>
  <si>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</si>
  <si>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</si>
  <si>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</si>
  <si>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</si>
  <si>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</si>
  <si>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</si>
  <si>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</si>
  <si>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</si>
  <si>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</si>
  <si>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</si>
  <si>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</si>
  <si>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</si>
  <si>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</si>
  <si>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</si>
  <si>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</si>
  <si>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</si>
  <si>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</si>
  <si>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</si>
  <si>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</si>
  <si>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</si>
  <si>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</si>
  <si>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</si>
  <si>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</si>
  <si>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</si>
  <si>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</si>
  <si>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</si>
  <si>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</si>
  <si>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</si>
  <si>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</si>
  <si>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</si>
  <si>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</si>
  <si>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</si>
  <si>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</si>
  <si>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</si>
  <si>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</si>
  <si>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</si>
  <si>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</si>
  <si>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</si>
  <si>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</si>
  <si>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</si>
  <si>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</si>
  <si>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</si>
  <si>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</si>
  <si>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</si>
  <si>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</si>
  <si>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</si>
  <si>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</si>
  <si>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</si>
  <si>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</si>
  <si>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</si>
  <si>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</si>
  <si>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</si>
  <si>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</si>
  <si>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</si>
  <si>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</si>
  <si>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</si>
  <si>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</si>
  <si>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</si>
  <si>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</si>
  <si>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</si>
  <si>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</si>
  <si>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</si>
  <si>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</si>
  <si>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</si>
  <si>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</si>
  <si>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</si>
  <si>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</si>
  <si>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</si>
  <si>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</si>
  <si>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</si>
  <si>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</si>
  <si>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</si>
  <si>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</si>
  <si>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</si>
  <si>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</si>
  <si>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</si>
  <si>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</si>
  <si>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</si>
  <si>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</si>
  <si>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</si>
  <si>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</si>
  <si>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</si>
  <si>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</si>
  <si>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</si>
  <si>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</si>
  <si>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</si>
  <si>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</si>
  <si>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</si>
  <si>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</si>
  <si>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</si>
  <si>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</si>
  <si>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</si>
  <si>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</si>
  <si>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</si>
  <si>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</si>
  <si>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</si>
  <si>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</si>
  <si>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</si>
  <si>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</si>
  <si>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</si>
  <si>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</si>
  <si>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</si>
  <si>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</si>
  <si>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</si>
  <si>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</si>
  <si>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</si>
  <si>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</si>
  <si>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</si>
  <si>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</si>
  <si>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</si>
  <si>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</si>
  <si>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</si>
  <si>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</si>
  <si>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</si>
  <si>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</si>
  <si>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</si>
  <si>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</si>
  <si>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</si>
  <si>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</si>
  <si>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</si>
  <si>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</si>
  <si>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</si>
  <si>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</si>
  <si>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</si>
  <si>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</si>
  <si>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</si>
  <si>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</si>
  <si>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</si>
  <si>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</si>
  <si>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</si>
  <si>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</si>
  <si>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</si>
  <si>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</si>
  <si>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</si>
  <si>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</si>
  <si>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</si>
  <si>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</si>
  <si>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</si>
  <si>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</si>
  <si>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</si>
  <si>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</si>
  <si>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</si>
  <si>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</si>
  <si>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</si>
  <si>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</si>
  <si>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</si>
  <si>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</si>
  <si>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</si>
  <si>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</si>
  <si>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</si>
  <si>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</si>
  <si>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</si>
  <si>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</si>
  <si>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</si>
  <si>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</si>
  <si>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</si>
  <si>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</si>
  <si>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</si>
  <si>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</si>
  <si>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</si>
  <si>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</si>
  <si>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</si>
  <si>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</si>
  <si>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</si>
  <si>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</si>
  <si>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</si>
  <si>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</si>
  <si>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</si>
  <si>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</si>
  <si>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</si>
  <si>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</si>
  <si>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</si>
  <si>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</si>
  <si>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</si>
  <si>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</si>
  <si>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</si>
  <si>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</si>
  <si>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</si>
  <si>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</si>
  <si>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</si>
  <si>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</si>
  <si>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</si>
  <si>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</si>
  <si>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</si>
  <si>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</si>
  <si>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</si>
  <si>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</si>
  <si>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</si>
  <si>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</si>
  <si>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</si>
  <si>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</si>
  <si>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</si>
  <si>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</si>
  <si>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</si>
  <si>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</si>
  <si>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</si>
  <si>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</si>
  <si>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</si>
  <si>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</si>
  <si>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</si>
  <si>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</si>
  <si>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</si>
  <si>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</si>
  <si>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</si>
  <si>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</si>
  <si>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</si>
  <si>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</si>
  <si>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</si>
  <si>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</si>
  <si>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</si>
  <si>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</si>
  <si>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</si>
  <si>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</si>
  <si>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</si>
  <si>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</si>
  <si>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</si>
  <si>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</si>
  <si>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</si>
  <si>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</si>
  <si>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</si>
  <si>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</si>
  <si>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</si>
  <si>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</si>
  <si>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</si>
  <si>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</si>
  <si>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</si>
  <si>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</si>
  <si>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</si>
  <si>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</si>
  <si>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</si>
  <si>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</si>
  <si>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</si>
  <si>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</si>
  <si>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</si>
  <si>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</si>
  <si>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</si>
  <si>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</si>
  <si>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</si>
  <si>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</si>
  <si>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</si>
  <si>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</si>
  <si>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</si>
  <si>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</si>
  <si>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</si>
  <si>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</si>
  <si>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</si>
  <si>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</si>
  <si>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</si>
  <si>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</si>
  <si>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</si>
  <si>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</si>
  <si>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</si>
  <si>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</si>
  <si>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</si>
  <si>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</si>
  <si>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</si>
  <si>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</si>
  <si>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</si>
  <si>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</si>
  <si>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</si>
  <si>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</si>
  <si>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</si>
  <si>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</si>
  <si>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</si>
  <si>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</si>
  <si>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</si>
  <si>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</si>
  <si>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</si>
  <si>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</si>
  <si>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</si>
  <si>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</si>
  <si>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</si>
  <si>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</si>
  <si>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</si>
  <si>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</si>
  <si>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</si>
  <si>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</si>
  <si>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</si>
  <si>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</si>
  <si>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</si>
  <si>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</si>
  <si>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</si>
  <si>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</si>
  <si>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</si>
  <si>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</si>
  <si>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</si>
  <si>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</si>
  <si>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</si>
  <si>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</si>
  <si>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</si>
  <si>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</si>
  <si>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</si>
  <si>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</si>
  <si>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</si>
  <si>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</si>
  <si>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</si>
  <si>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</si>
  <si>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</si>
  <si>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</si>
  <si>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</si>
  <si>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</si>
  <si>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</si>
  <si>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</si>
  <si>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</si>
  <si>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</si>
  <si>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</si>
  <si>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</si>
  <si>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</si>
  <si>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</si>
  <si>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</si>
  <si>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</si>
  <si>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</si>
  <si>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</si>
  <si>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</si>
  <si>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</si>
  <si>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</si>
  <si>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</si>
  <si>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</si>
  <si>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</si>
  <si>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</si>
  <si>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</si>
  <si>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</si>
  <si>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</si>
  <si>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</si>
  <si>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</si>
  <si>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</si>
  <si>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</si>
  <si>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</si>
  <si>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</si>
  <si>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</si>
  <si>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</si>
  <si>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</si>
  <si>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</si>
  <si>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</si>
  <si>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</si>
  <si>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</si>
  <si>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</si>
  <si>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</si>
  <si>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</si>
  <si>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</si>
  <si>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</si>
  <si>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</si>
  <si>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</si>
  <si>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</si>
  <si>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</si>
  <si>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</si>
  <si>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</si>
  <si>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</si>
  <si>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</si>
  <si>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</si>
  <si>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</si>
  <si>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</si>
  <si>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</si>
  <si>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</si>
  <si>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</si>
  <si>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</si>
  <si>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</si>
  <si>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</si>
  <si>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</si>
  <si>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</si>
  <si>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</si>
  <si>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</si>
  <si>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</si>
  <si>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</si>
  <si>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</si>
  <si>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</si>
  <si>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</si>
  <si>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</si>
  <si>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</si>
  <si>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</si>
  <si>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</si>
  <si>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</si>
  <si>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</si>
  <si>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</si>
  <si>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</si>
  <si>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</si>
  <si>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</si>
  <si>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</si>
  <si>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</si>
  <si>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</si>
  <si>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</si>
  <si>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</si>
  <si>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</si>
  <si>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</si>
  <si>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</si>
  <si>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</si>
  <si>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</si>
  <si>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</si>
  <si>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</si>
  <si>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</si>
  <si>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</si>
  <si>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</si>
  <si>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</si>
  <si>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</si>
  <si>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</si>
  <si>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</si>
  <si>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</si>
  <si>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</si>
  <si>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</si>
  <si>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</si>
  <si>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</si>
  <si>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</si>
  <si>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</si>
  <si>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</si>
  <si>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</si>
  <si>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</si>
  <si>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</si>
  <si>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</si>
  <si>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</si>
  <si>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</si>
  <si>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</si>
  <si>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</si>
  <si>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</si>
  <si>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</si>
  <si>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</si>
  <si>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</si>
  <si>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</si>
  <si>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</si>
  <si>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</si>
  <si>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</si>
  <si>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</si>
  <si>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</si>
  <si>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</si>
  <si>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</si>
  <si>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</si>
  <si>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</si>
  <si>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</si>
  <si>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</si>
  <si>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</si>
  <si>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</si>
  <si>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</si>
  <si>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</si>
  <si>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</si>
  <si>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</si>
  <si>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</si>
  <si>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</si>
  <si>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</si>
  <si>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</si>
  <si>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</si>
  <si>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</si>
  <si>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</si>
  <si>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</si>
  <si>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</si>
  <si>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</si>
  <si>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</si>
  <si>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</si>
  <si>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</si>
  <si>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</si>
  <si>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</si>
  <si>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</si>
  <si>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</si>
  <si>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</si>
  <si>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</si>
  <si>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</si>
  <si>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</si>
  <si>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</si>
  <si>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</si>
  <si>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</si>
  <si>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</si>
  <si>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</si>
  <si>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</si>
  <si>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</si>
  <si>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</si>
  <si>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</si>
  <si>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</si>
  <si>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</si>
  <si>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</si>
  <si>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</si>
  <si>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</si>
  <si>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</si>
  <si>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</si>
  <si>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</si>
  <si>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</si>
  <si>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</si>
  <si>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</si>
  <si>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</si>
  <si>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</si>
  <si>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</si>
  <si>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</si>
  <si>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</si>
  <si>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</si>
  <si>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</si>
  <si>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</si>
  <si>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</si>
  <si>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</si>
  <si>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</si>
  <si>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</si>
  <si>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</si>
  <si>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</si>
  <si>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</si>
  <si>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</si>
  <si>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</si>
  <si>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</si>
  <si>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</si>
  <si>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</si>
  <si>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</si>
  <si>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</si>
  <si>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</si>
  <si>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</si>
  <si>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</si>
  <si>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</si>
  <si>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</si>
  <si>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</si>
  <si>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</si>
  <si>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</si>
  <si>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</si>
  <si>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</si>
  <si>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</si>
  <si>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</si>
  <si>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</si>
  <si>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</si>
  <si>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</si>
  <si>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</si>
  <si>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</si>
  <si>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</si>
  <si>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</si>
  <si>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</si>
  <si>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</si>
  <si>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</si>
  <si>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</si>
  <si>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</si>
  <si>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</si>
  <si>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</si>
  <si>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</si>
  <si>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</si>
  <si>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</si>
  <si>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</si>
  <si>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</si>
  <si>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</si>
  <si>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</si>
  <si>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</si>
  <si>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</si>
  <si>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</si>
  <si>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</si>
  <si>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</si>
  <si>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</si>
  <si>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</si>
  <si>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</si>
  <si>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</si>
  <si>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</si>
  <si>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</si>
  <si>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</si>
  <si>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</si>
  <si>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</si>
  <si>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</si>
  <si>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</si>
  <si>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</si>
  <si>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</si>
  <si>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</si>
  <si>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</si>
  <si>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</si>
  <si>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</si>
  <si>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</si>
  <si>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</si>
  <si>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</si>
  <si>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</si>
  <si>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</si>
  <si>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</si>
  <si>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</si>
  <si>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</si>
  <si>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</si>
  <si>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</si>
  <si>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</si>
  <si>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</si>
  <si>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</si>
  <si>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</si>
  <si>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</si>
  <si>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</si>
  <si>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</si>
  <si>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</si>
  <si>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</si>
  <si>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</si>
  <si>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</si>
  <si>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</si>
  <si>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</si>
  <si>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</si>
  <si>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</si>
  <si>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</si>
  <si>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</si>
  <si>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</si>
  <si>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</si>
  <si>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</si>
  <si>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</si>
  <si>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</si>
  <si>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</si>
  <si>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</si>
  <si>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</si>
  <si>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</si>
  <si>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</si>
  <si>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</si>
  <si>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</si>
  <si>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</si>
  <si>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</si>
  <si>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</si>
  <si>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</si>
  <si>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</si>
  <si>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</si>
  <si>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</si>
  <si>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</si>
  <si>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</si>
  <si>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</si>
  <si>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</si>
  <si>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</si>
  <si>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</si>
  <si>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</si>
  <si>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</si>
  <si>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</si>
  <si>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</si>
  <si>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</si>
  <si>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</si>
  <si>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</si>
  <si>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</si>
  <si>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</si>
  <si>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</si>
  <si>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</si>
  <si>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</si>
  <si>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</si>
  <si>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</si>
  <si>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</si>
  <si>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</si>
  <si>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</si>
  <si>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</si>
  <si>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</si>
  <si>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</si>
  <si>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</si>
  <si>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</si>
  <si>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</si>
  <si>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</si>
  <si>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</si>
  <si>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</si>
  <si>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</si>
  <si>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</si>
  <si>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</si>
  <si>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</si>
  <si>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</si>
  <si>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</si>
  <si>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</si>
  <si>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</si>
  <si>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</si>
  <si>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</si>
  <si>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</si>
  <si>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</si>
  <si>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</si>
  <si>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</si>
  <si>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</si>
  <si>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</si>
  <si>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</si>
  <si>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</si>
  <si>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</si>
  <si>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</si>
  <si>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</si>
  <si>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</si>
  <si>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</si>
  <si>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</si>
  <si>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</si>
  <si>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</si>
  <si>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</si>
  <si>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</si>
  <si>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</si>
  <si>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</si>
  <si>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</si>
  <si>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</si>
  <si>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</si>
  <si>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</si>
  <si>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</si>
  <si>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</si>
  <si>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</si>
  <si>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</si>
  <si>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</si>
  <si>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</si>
  <si>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</si>
  <si>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</si>
  <si>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</si>
  <si>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</si>
  <si>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</si>
  <si>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</si>
  <si>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</si>
  <si>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</si>
  <si>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</si>
  <si>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</si>
  <si>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</si>
  <si>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</si>
  <si>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</si>
  <si>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</si>
  <si>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</si>
  <si>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</si>
  <si>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</si>
  <si>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</si>
  <si>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</si>
  <si>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</si>
  <si>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</si>
  <si>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</si>
  <si>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</si>
  <si>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</si>
  <si>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</si>
  <si>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</si>
  <si>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</si>
  <si>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</si>
  <si>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</si>
  <si>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</si>
  <si>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</si>
  <si>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</si>
  <si>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</si>
  <si>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</si>
  <si>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</si>
  <si>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</si>
  <si>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</si>
  <si>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</si>
  <si>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</si>
  <si>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</si>
  <si>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</si>
  <si>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</si>
  <si>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</si>
  <si>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</si>
  <si>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</si>
  <si>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</si>
  <si>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</si>
  <si>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</si>
  <si>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</si>
  <si>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</si>
  <si>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</si>
  <si>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</si>
  <si>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</si>
  <si>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</si>
  <si>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</si>
  <si>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</si>
  <si>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</si>
  <si>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</si>
  <si>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</si>
  <si>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</si>
  <si>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</si>
  <si>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</si>
  <si>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</si>
  <si>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</si>
  <si>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</si>
  <si>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</si>
  <si>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</si>
  <si>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</si>
  <si>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</si>
  <si>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</si>
  <si>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</si>
  <si>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</si>
  <si>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</si>
  <si>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</si>
  <si>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</si>
  <si>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</si>
  <si>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</si>
  <si>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</si>
  <si>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</si>
  <si>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</si>
  <si>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</si>
  <si>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</si>
  <si>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</si>
  <si>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</si>
  <si>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</si>
  <si>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</si>
  <si>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</si>
  <si>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</si>
  <si>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</si>
  <si>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</si>
  <si>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</si>
  <si>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</si>
  <si>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</si>
  <si>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</si>
  <si>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</si>
  <si>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</si>
  <si>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</si>
  <si>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</si>
  <si>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</si>
  <si>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</si>
  <si>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</si>
  <si>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</si>
  <si>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</si>
  <si>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</si>
  <si>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</si>
  <si>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</si>
  <si>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</si>
  <si>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</si>
  <si>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</si>
  <si>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</si>
  <si>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</si>
  <si>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</si>
  <si>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</si>
  <si>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</si>
  <si>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</si>
  <si>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</si>
  <si>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</si>
  <si>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</si>
  <si>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</si>
  <si>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</si>
  <si>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</si>
  <si>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</si>
  <si>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</si>
  <si>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</si>
  <si>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</si>
  <si>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</si>
  <si>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</si>
  <si>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</si>
  <si>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</si>
  <si>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</si>
  <si>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</si>
  <si>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</si>
  <si>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</si>
  <si>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</si>
  <si>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</si>
  <si>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</si>
  <si>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</si>
  <si>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</si>
  <si>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</si>
  <si>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</si>
  <si>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</si>
  <si>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</si>
  <si>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</si>
  <si>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</si>
  <si>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</si>
  <si>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</si>
  <si>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</si>
  <si>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</si>
  <si>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</si>
  <si>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</si>
  <si>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</si>
  <si>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</si>
  <si>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</si>
  <si>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</si>
  <si>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</si>
  <si>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</si>
  <si>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</si>
  <si>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</si>
  <si>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</si>
  <si>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</si>
  <si>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</si>
  <si>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</si>
  <si>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</si>
  <si>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</si>
  <si>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</si>
  <si>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</si>
  <si>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</si>
  <si>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</si>
  <si>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</si>
  <si>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</si>
  <si>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</si>
  <si>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</si>
  <si>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</si>
  <si>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</si>
  <si>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</si>
  <si>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</si>
  <si>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</si>
  <si>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</si>
  <si>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</si>
  <si>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</si>
  <si>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</si>
  <si>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</si>
  <si>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</si>
  <si>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</si>
  <si>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</si>
  <si>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</si>
  <si>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</si>
  <si>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</si>
  <si>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</si>
  <si>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</si>
  <si>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</si>
  <si>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</si>
  <si>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</si>
  <si>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</si>
  <si>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</si>
  <si>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</si>
  <si>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</si>
  <si>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</si>
  <si>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</si>
  <si>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</si>
  <si>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</si>
  <si>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</si>
  <si>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</si>
  <si>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</si>
  <si>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</si>
  <si>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</si>
  <si>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</si>
  <si>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</si>
  <si>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</si>
  <si>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</si>
  <si>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</si>
  <si>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</si>
  <si>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</si>
  <si>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</si>
  <si>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</si>
  <si>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</si>
  <si>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</si>
  <si>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</si>
  <si>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</si>
  <si>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</si>
  <si>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</si>
  <si>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</si>
  <si>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</si>
  <si>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</si>
  <si>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</si>
  <si>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</si>
  <si>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</si>
  <si>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</si>
  <si>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</si>
  <si>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</si>
  <si>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</si>
  <si>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</si>
  <si>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</si>
  <si>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</si>
  <si>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</si>
  <si>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</si>
  <si>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</si>
  <si>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</si>
  <si>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</si>
  <si>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</si>
  <si>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</si>
  <si>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</si>
  <si>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</si>
  <si>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</si>
  <si>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</si>
  <si>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</si>
  <si>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</si>
  <si>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</si>
  <si>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</si>
  <si>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</si>
  <si>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</si>
  <si>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</si>
  <si>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</si>
  <si>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</si>
  <si>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</si>
  <si>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</si>
  <si>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</si>
  <si>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</si>
  <si>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</si>
  <si>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</si>
  <si>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</si>
  <si>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</si>
  <si>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</si>
  <si>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</si>
  <si>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</si>
  <si>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</si>
  <si>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</si>
  <si>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</si>
  <si>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</si>
  <si>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</si>
  <si>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</si>
  <si>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</si>
  <si>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</si>
  <si>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</si>
  <si>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</si>
  <si>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</si>
  <si>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</si>
  <si>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</si>
  <si>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</si>
  <si>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</si>
  <si>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</si>
  <si>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</si>
  <si>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</si>
  <si>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</si>
  <si>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</si>
  <si>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</si>
  <si>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</si>
  <si>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</si>
  <si>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</si>
  <si>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</si>
  <si>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</si>
  <si>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</si>
  <si>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</si>
  <si>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</si>
  <si>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</si>
  <si>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</si>
  <si>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</si>
  <si>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</si>
  <si>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</si>
  <si>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</si>
  <si>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</si>
  <si>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</si>
  <si>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</si>
  <si>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</si>
  <si>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</si>
  <si>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</si>
  <si>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</si>
  <si>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</si>
  <si>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</si>
  <si>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</si>
  <si>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</si>
  <si>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</si>
  <si>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</si>
  <si>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</si>
  <si>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</si>
  <si>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</si>
  <si>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</si>
  <si>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</si>
  <si>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</si>
  <si>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</si>
  <si>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</si>
  <si>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</si>
  <si>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</si>
  <si>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</si>
  <si>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</si>
  <si>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</si>
  <si>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</si>
  <si>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</si>
  <si>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</si>
  <si>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</si>
  <si>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</si>
  <si>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</si>
  <si>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</si>
  <si>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</si>
  <si>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</si>
  <si>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</si>
  <si>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</si>
  <si>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</si>
  <si>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</si>
  <si>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</si>
  <si>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</si>
  <si>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</si>
  <si>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</si>
  <si>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</si>
  <si>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</si>
  <si>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</si>
  <si>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</si>
  <si>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</si>
  <si>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</si>
  <si>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</si>
  <si>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</si>
  <si>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</si>
  <si>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</si>
  <si>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</si>
  <si>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</si>
  <si>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</si>
  <si>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</si>
  <si>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</si>
  <si>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</si>
  <si>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</si>
  <si>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</si>
  <si>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</si>
  <si>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</si>
  <si>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</si>
  <si>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</si>
  <si>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</si>
  <si>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</si>
  <si>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</si>
  <si>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</si>
  <si>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</si>
  <si>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</si>
  <si>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</si>
  <si>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</si>
  <si>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</si>
  <si>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</si>
  <si>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</si>
  <si>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</si>
  <si>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</si>
  <si>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</si>
  <si>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</si>
  <si>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</si>
  <si>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</si>
  <si>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</si>
  <si>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</si>
  <si>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</si>
  <si>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</si>
  <si>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</si>
  <si>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</si>
  <si>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</si>
  <si>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</si>
  <si>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</si>
  <si>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</si>
  <si>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</si>
  <si>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</si>
  <si>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</si>
  <si>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</si>
  <si>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</si>
  <si>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</si>
  <si>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</si>
  <si>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</si>
  <si>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</si>
  <si>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</si>
  <si>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</si>
  <si>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</si>
  <si>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</si>
  <si>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</si>
  <si>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</si>
  <si>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</si>
  <si>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</si>
  <si>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</si>
  <si>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</si>
  <si>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</si>
  <si>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</si>
  <si>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</si>
  <si>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</si>
  <si>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</si>
  <si>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</si>
  <si>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</si>
  <si>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</si>
  <si>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</si>
  <si>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</si>
  <si>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</si>
  <si>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</si>
  <si>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</si>
  <si>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</si>
  <si>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</si>
  <si>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</si>
  <si>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</si>
  <si>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</si>
  <si>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</si>
  <si>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</si>
  <si>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</si>
  <si>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</si>
  <si>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</si>
  <si>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</si>
  <si>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</si>
  <si>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</si>
  <si>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</si>
  <si>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</si>
  <si>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</si>
  <si>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</si>
  <si>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</si>
  <si>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</si>
  <si>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</si>
  <si>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</si>
  <si>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</si>
  <si>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</si>
  <si>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</si>
  <si>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</si>
  <si>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</si>
  <si>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</si>
  <si>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</si>
  <si>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</si>
  <si>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</si>
  <si>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</si>
  <si>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</si>
  <si>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</si>
  <si>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</si>
  <si>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</si>
  <si>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</si>
  <si>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</si>
  <si>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</si>
  <si>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</si>
  <si>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</si>
  <si>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</si>
  <si>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</si>
  <si>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</si>
  <si>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</si>
  <si>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</si>
  <si>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</si>
  <si>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</si>
  <si>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</si>
  <si>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</si>
  <si>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</si>
  <si>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</si>
  <si>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</si>
  <si>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</si>
  <si>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</si>
  <si>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</si>
  <si>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</si>
  <si>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</si>
  <si>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</si>
  <si>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</si>
  <si>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</si>
  <si>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</si>
  <si>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</si>
  <si>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</si>
  <si>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</si>
  <si>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</si>
  <si>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</si>
  <si>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</si>
  <si>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</si>
  <si>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</si>
  <si>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</si>
  <si>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</si>
  <si>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</si>
  <si>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</si>
  <si>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</si>
  <si>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</si>
  <si>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</si>
  <si>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</si>
  <si>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</si>
  <si>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</si>
  <si>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</si>
  <si>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</si>
  <si>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</si>
  <si>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</si>
  <si>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</si>
  <si>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</si>
  <si>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</si>
  <si>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</si>
  <si>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</si>
  <si>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</si>
  <si>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</si>
  <si>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</si>
  <si>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</si>
  <si>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</si>
  <si>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</si>
  <si>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</si>
  <si>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</si>
  <si>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</si>
  <si>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</si>
  <si>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</si>
  <si>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</si>
  <si>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</si>
  <si>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</si>
  <si>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</si>
  <si>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</si>
  <si>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</si>
  <si>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</si>
  <si>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</si>
  <si>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</si>
  <si>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</si>
  <si>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</si>
  <si>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</si>
  <si>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</si>
  <si>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</si>
  <si>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</si>
  <si>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</si>
  <si>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</si>
  <si>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</si>
  <si>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</si>
  <si>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</si>
  <si>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</si>
  <si>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</si>
  <si>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</si>
  <si>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</si>
  <si>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</si>
  <si>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</si>
  <si>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</si>
  <si>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</si>
  <si>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</si>
  <si>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</si>
  <si>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</si>
  <si>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</si>
  <si>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</si>
  <si>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</si>
  <si>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</si>
  <si>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</si>
  <si>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</si>
  <si>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</si>
  <si>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</si>
  <si>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</si>
  <si>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</si>
  <si>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</si>
  <si>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</si>
  <si>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</si>
  <si>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</si>
  <si>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</si>
  <si>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</si>
  <si>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</si>
  <si>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</si>
  <si>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</si>
  <si>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</si>
  <si>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</si>
  <si>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</si>
  <si>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</si>
  <si>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</si>
  <si>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</si>
  <si>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</si>
  <si>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</si>
  <si>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</si>
  <si>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</si>
  <si>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</si>
  <si>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</si>
  <si>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</si>
  <si>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</si>
  <si>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</si>
  <si>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</si>
  <si>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</si>
  <si>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</si>
  <si>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</si>
  <si>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</si>
  <si>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</si>
  <si>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</si>
  <si>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</si>
  <si>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</si>
  <si>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</si>
  <si>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</si>
  <si>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</si>
  <si>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</si>
  <si>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</si>
  <si>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</si>
  <si>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</si>
  <si>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</si>
  <si>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</si>
  <si>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</si>
  <si>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</si>
  <si>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</si>
  <si>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</si>
  <si>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</si>
  <si>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</si>
  <si>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</si>
  <si>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</si>
  <si>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</si>
  <si>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</si>
  <si>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</si>
  <si>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</si>
  <si>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</si>
  <si>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</si>
  <si>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</si>
  <si>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</si>
  <si>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</si>
  <si>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</si>
  <si>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</si>
  <si>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</si>
  <si>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</si>
  <si>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</si>
  <si>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</si>
  <si>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</si>
  <si>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</si>
  <si>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</si>
  <si>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</si>
  <si>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</si>
  <si>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</si>
  <si>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</si>
  <si>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</si>
  <si>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</si>
  <si>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</si>
  <si>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</si>
  <si>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</si>
  <si>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</si>
  <si>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</si>
  <si>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</si>
  <si>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</si>
  <si>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</si>
  <si>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</si>
  <si>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</si>
  <si>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</si>
  <si>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</si>
  <si>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</si>
  <si>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</si>
  <si>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</si>
  <si>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</si>
  <si>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</si>
  <si>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</si>
  <si>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</si>
  <si>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</si>
  <si>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</si>
  <si>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</si>
  <si>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</si>
  <si>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</si>
  <si>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</si>
  <si>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</si>
  <si>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</si>
  <si>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</si>
  <si>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</si>
  <si>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</si>
  <si>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</si>
  <si>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</si>
  <si>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</si>
  <si>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</si>
  <si>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</si>
  <si>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</si>
  <si>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</si>
  <si>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</si>
  <si>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</si>
  <si>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</si>
  <si>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</si>
  <si>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</si>
  <si>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</si>
  <si>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</si>
  <si>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</si>
  <si>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</si>
  <si>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</si>
  <si>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</si>
  <si>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</si>
  <si>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</si>
  <si>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</si>
  <si>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</si>
  <si>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</si>
  <si>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</si>
  <si>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</si>
  <si>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</si>
  <si>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</si>
  <si>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</si>
  <si>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</si>
  <si>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</si>
  <si>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</si>
  <si>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</si>
  <si>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</si>
  <si>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</si>
  <si>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</si>
  <si>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</si>
  <si>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</si>
  <si>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</si>
  <si>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</si>
  <si>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</si>
  <si>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</si>
  <si>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</si>
  <si>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</si>
  <si>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</si>
  <si>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</si>
  <si>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</si>
  <si>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</si>
  <si>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</si>
  <si>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</si>
  <si>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</si>
  <si>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</si>
  <si>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</si>
  <si>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</si>
  <si>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</si>
  <si>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</si>
  <si>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</si>
  <si>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</si>
  <si>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</si>
  <si>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</si>
  <si>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</si>
  <si>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</si>
  <si>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</si>
  <si>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</si>
  <si>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</si>
  <si>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</si>
  <si>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</si>
  <si>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</si>
  <si>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</si>
  <si>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</si>
  <si>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</si>
  <si>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</si>
  <si>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</si>
  <si>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</si>
  <si>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</si>
  <si>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</si>
  <si>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</si>
  <si>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</si>
  <si>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</si>
  <si>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</si>
  <si>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</si>
  <si>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</si>
  <si>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</si>
  <si>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</si>
  <si>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</si>
  <si>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</si>
  <si>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</si>
  <si>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</si>
  <si>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</si>
  <si>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</si>
  <si>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</si>
  <si>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</si>
  <si>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</si>
  <si>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</si>
  <si>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</si>
  <si>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</si>
  <si>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</si>
  <si>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</si>
  <si>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</si>
  <si>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</si>
  <si>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</si>
  <si>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</si>
  <si>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</si>
  <si>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</si>
  <si>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</si>
  <si>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</si>
  <si>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</si>
  <si>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</si>
  <si>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</si>
  <si>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</si>
  <si>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</si>
  <si>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</si>
  <si>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</si>
  <si>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</si>
  <si>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</si>
  <si>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</si>
  <si>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</si>
  <si>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</si>
  <si>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</si>
  <si>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</si>
  <si>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</si>
  <si>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</si>
  <si>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</si>
  <si>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</si>
  <si>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</si>
  <si>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</si>
  <si>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</si>
  <si>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</si>
  <si>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</si>
  <si>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</si>
  <si>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</si>
  <si>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</si>
  <si>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</si>
  <si>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</si>
  <si>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</si>
  <si>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</si>
  <si>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</si>
  <si>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</si>
  <si>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</si>
  <si>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</si>
  <si>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</si>
  <si>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</si>
  <si>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</si>
  <si>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</si>
  <si>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</si>
  <si>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</si>
  <si>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</si>
  <si>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</si>
  <si>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</si>
  <si>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</si>
  <si>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</si>
  <si>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</si>
  <si>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</si>
  <si>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</si>
  <si>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</si>
  <si>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</si>
  <si>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</si>
  <si>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</si>
  <si>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</si>
  <si>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</si>
  <si>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</si>
  <si>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</si>
  <si>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</si>
  <si>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</si>
  <si>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</si>
  <si>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</si>
  <si>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</si>
  <si>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</si>
  <si>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</si>
  <si>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</si>
  <si>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</si>
  <si>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</si>
  <si>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</si>
  <si>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</si>
  <si>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</si>
  <si>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</si>
  <si>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</si>
  <si>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</si>
  <si>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</si>
  <si>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</si>
  <si>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</si>
  <si>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</si>
  <si>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</si>
  <si>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</si>
  <si>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</si>
  <si>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</si>
  <si>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</si>
  <si>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</si>
  <si>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</si>
  <si>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</si>
  <si>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</si>
  <si>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</si>
  <si>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</si>
  <si>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</si>
  <si>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</si>
  <si>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</si>
  <si>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</si>
  <si>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</si>
  <si>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</si>
  <si>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</si>
  <si>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</si>
  <si>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</si>
  <si>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</si>
  <si>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</si>
  <si>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</si>
  <si>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</si>
  <si>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</si>
  <si>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</si>
  <si>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</si>
  <si>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</si>
  <si>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</si>
  <si>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</si>
  <si>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</si>
  <si>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</si>
  <si>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</si>
  <si>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</si>
  <si>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</si>
  <si>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</si>
  <si>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</si>
  <si>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</si>
  <si>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</si>
  <si>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</si>
  <si>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</si>
  <si>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</si>
  <si>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</si>
  <si>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</si>
  <si>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</si>
  <si>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</si>
  <si>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</si>
  <si>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</si>
  <si>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</si>
  <si>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</si>
  <si>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</si>
  <si>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</si>
  <si>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</si>
  <si>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</si>
  <si>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</si>
  <si>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</si>
  <si>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</si>
  <si>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</si>
  <si>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</si>
  <si>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</si>
  <si>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</si>
  <si>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</si>
  <si>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</si>
  <si>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</si>
  <si>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</si>
  <si>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</si>
  <si>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</si>
  <si>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</si>
  <si>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</si>
  <si>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</si>
  <si>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</si>
  <si>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</si>
  <si>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</si>
  <si>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</si>
  <si>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</si>
  <si>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</si>
  <si>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</si>
  <si>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</si>
  <si>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</si>
  <si>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</si>
  <si>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</si>
  <si>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</si>
  <si>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</si>
  <si>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</si>
  <si>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</si>
  <si>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</si>
  <si>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</si>
  <si>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</si>
  <si>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</si>
  <si>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</si>
  <si>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</si>
  <si>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</si>
  <si>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</si>
  <si>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</si>
  <si>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</si>
  <si>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</si>
  <si>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</si>
  <si>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</si>
  <si>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</si>
  <si>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</si>
  <si>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</si>
  <si>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</si>
  <si>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</si>
  <si>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</si>
  <si>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</si>
  <si>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</si>
  <si>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</si>
  <si>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</si>
  <si>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</si>
  <si>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</si>
  <si>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</si>
  <si>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</si>
  <si>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</si>
  <si>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</si>
  <si>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</si>
  <si>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</si>
  <si>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</si>
  <si>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</si>
  <si>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</si>
  <si>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</si>
  <si>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</si>
  <si>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</si>
  <si>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</si>
  <si>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</si>
  <si>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</si>
  <si>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</si>
  <si>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</si>
  <si>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</si>
  <si>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</si>
  <si>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</si>
  <si>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</si>
  <si>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</si>
  <si>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</si>
  <si>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</si>
  <si>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</si>
  <si>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</si>
  <si>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</si>
  <si>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</si>
  <si>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</si>
  <si>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</si>
  <si>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</si>
  <si>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</si>
  <si>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</si>
  <si>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</si>
  <si>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</si>
  <si>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</si>
  <si>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</si>
  <si>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</si>
  <si>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</si>
  <si>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</si>
  <si>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</si>
  <si>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</si>
  <si>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</si>
  <si>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</si>
  <si>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</si>
  <si>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</si>
  <si>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</si>
  <si>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</si>
  <si>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</si>
  <si>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</si>
  <si>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</si>
  <si>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</si>
  <si>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</si>
  <si>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</si>
  <si>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</si>
  <si>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</si>
  <si>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</si>
  <si>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</si>
  <si>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</si>
  <si>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</si>
  <si>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</si>
  <si>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</si>
  <si>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</si>
  <si>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</si>
  <si>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</si>
  <si>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</si>
  <si>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</si>
  <si>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</si>
  <si>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</si>
  <si>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</si>
  <si>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</si>
  <si>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</si>
  <si>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</si>
  <si>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</si>
  <si>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</si>
  <si>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</si>
  <si>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</si>
  <si>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</si>
  <si>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</si>
  <si>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</si>
  <si>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</si>
  <si>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</si>
  <si>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</si>
  <si>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</si>
  <si>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</si>
  <si>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</si>
  <si>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</si>
  <si>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</si>
  <si>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</si>
  <si>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</si>
  <si>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</si>
  <si>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</si>
  <si>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</si>
  <si>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</si>
  <si>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</si>
  <si>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</si>
  <si>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</si>
  <si>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</si>
  <si>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</si>
  <si>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</si>
  <si>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</si>
  <si>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</si>
  <si>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</si>
  <si>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</si>
  <si>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</si>
  <si>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</si>
  <si>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</si>
  <si>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</si>
  <si>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</si>
  <si>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</si>
  <si>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</si>
  <si>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</si>
  <si>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</si>
  <si>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</si>
  <si>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</si>
  <si>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</si>
  <si>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</si>
  <si>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</si>
  <si>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</si>
  <si>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</si>
  <si>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</si>
  <si>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</si>
  <si>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</si>
  <si>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</si>
  <si>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</si>
  <si>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</si>
  <si>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</si>
  <si>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</si>
  <si>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</si>
  <si>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</si>
  <si>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</si>
  <si>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</si>
  <si>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</si>
  <si>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</si>
  <si>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</si>
  <si>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</si>
  <si>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</si>
  <si>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</si>
  <si>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</si>
  <si>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</si>
  <si>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</si>
  <si>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</si>
  <si>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</si>
  <si>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</si>
  <si>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</si>
  <si>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</si>
  <si>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</si>
  <si>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</si>
  <si>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</si>
  <si>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</si>
  <si>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</si>
  <si>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</si>
  <si>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</si>
  <si>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</si>
  <si>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</si>
  <si>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</si>
  <si>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</si>
  <si>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</si>
  <si>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</si>
  <si>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</si>
  <si>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</si>
  <si>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</si>
  <si>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</si>
  <si>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</si>
  <si>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</si>
  <si>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</si>
  <si>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</si>
  <si>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</si>
  <si>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</si>
  <si>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</si>
  <si>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</si>
  <si>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</si>
  <si>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</si>
  <si>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</si>
  <si>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</si>
  <si>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</si>
  <si>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</si>
  <si>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</si>
  <si>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</si>
  <si>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</si>
  <si>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</si>
  <si>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</si>
  <si>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</si>
  <si>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</si>
  <si>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</si>
  <si>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</si>
  <si>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</si>
  <si>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</si>
  <si>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</si>
  <si>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</si>
  <si>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</si>
  <si>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</si>
  <si>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</si>
  <si>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</si>
  <si>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</si>
  <si>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</si>
  <si>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</si>
  <si>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</si>
  <si>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</si>
  <si>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</si>
  <si>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</si>
  <si>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</si>
  <si>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</si>
  <si>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</si>
  <si>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</si>
  <si>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</si>
  <si>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</si>
  <si>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</si>
  <si>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</si>
  <si>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</si>
  <si>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</si>
  <si>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</si>
  <si>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</si>
  <si>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</si>
  <si>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</si>
  <si>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</si>
  <si>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</si>
  <si>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</si>
  <si>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</si>
  <si>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</si>
  <si>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</si>
  <si>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</si>
  <si>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</si>
  <si>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</si>
  <si>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</si>
  <si>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</si>
  <si>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</si>
  <si>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</si>
  <si>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</si>
  <si>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</si>
  <si>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</si>
  <si>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</si>
  <si>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</si>
  <si>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</si>
  <si>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</si>
  <si>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</si>
  <si>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</si>
  <si>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</si>
  <si>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</si>
  <si>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</si>
  <si>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</si>
  <si>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</si>
  <si>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</si>
  <si>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</si>
  <si>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</si>
  <si>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</si>
  <si>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</si>
  <si>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</si>
  <si>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</si>
  <si>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</si>
  <si>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</si>
  <si>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</si>
  <si>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</si>
  <si>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</si>
  <si>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</si>
  <si>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</si>
  <si>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</si>
  <si>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</si>
  <si>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</si>
  <si>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</si>
  <si>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</si>
  <si>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</si>
  <si>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</si>
  <si>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</si>
  <si>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</si>
  <si>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</si>
  <si>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</si>
  <si>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</si>
  <si>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</si>
  <si>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</si>
  <si>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</si>
  <si>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</si>
  <si>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</si>
  <si>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</si>
  <si>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</si>
  <si>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</si>
  <si>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</si>
  <si>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</si>
  <si>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</si>
  <si>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</si>
  <si>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</si>
  <si>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</si>
  <si>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</si>
  <si>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</si>
  <si>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</si>
  <si>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</si>
  <si>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</si>
  <si>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</si>
  <si>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</si>
  <si>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</si>
  <si>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</si>
  <si>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</si>
  <si>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</si>
  <si>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</si>
  <si>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</si>
  <si>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</si>
  <si>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</si>
  <si>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</si>
  <si>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</si>
  <si>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</si>
  <si>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</si>
  <si>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</si>
  <si>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</si>
  <si>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</si>
  <si>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</si>
  <si>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</si>
  <si>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</si>
  <si>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</si>
  <si>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</si>
  <si>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</si>
  <si>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</si>
  <si>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</si>
  <si>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</si>
  <si>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</si>
  <si>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</si>
  <si>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</si>
  <si>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</si>
  <si>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</si>
  <si>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</si>
  <si>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</si>
  <si>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</si>
  <si>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</si>
  <si>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</si>
  <si>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</si>
  <si>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</si>
  <si>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</si>
  <si>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</si>
  <si>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</si>
  <si>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</si>
  <si>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</si>
  <si>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</si>
  <si>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</si>
  <si>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</si>
  <si>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</si>
  <si>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</si>
  <si>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</si>
  <si>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</si>
  <si>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</si>
  <si>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</si>
  <si>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</si>
  <si>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</si>
  <si>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</si>
  <si>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</si>
  <si>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</si>
  <si>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</si>
  <si>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</si>
  <si>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</si>
  <si>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</si>
  <si>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</si>
  <si>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</si>
  <si>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</si>
  <si>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</si>
  <si>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</si>
  <si>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</si>
  <si>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</si>
  <si>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</si>
  <si>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</si>
  <si>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</si>
  <si>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</si>
  <si>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</si>
  <si>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</si>
  <si>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</si>
  <si>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</si>
  <si>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</si>
  <si>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</si>
  <si>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</si>
  <si>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</si>
  <si>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</si>
  <si>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</si>
  <si>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</si>
  <si>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</si>
  <si>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</si>
  <si>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</si>
  <si>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</si>
  <si>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</si>
  <si>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</si>
  <si>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</si>
  <si>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</si>
  <si>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</si>
  <si>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</si>
  <si>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</si>
  <si>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</si>
  <si>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</si>
  <si>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</si>
  <si>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</si>
  <si>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</si>
  <si>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</si>
  <si>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</si>
  <si>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</si>
  <si>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</si>
  <si>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</si>
  <si>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</si>
  <si>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</si>
  <si>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</si>
  <si>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</si>
  <si>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</si>
  <si>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</si>
  <si>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</si>
  <si>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</si>
  <si>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</si>
  <si>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</si>
  <si>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</si>
  <si>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</si>
  <si>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</si>
  <si>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</si>
  <si>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</si>
  <si>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</si>
  <si>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</si>
  <si>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</si>
  <si>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</si>
  <si>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</si>
  <si>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</si>
  <si>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</si>
  <si>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</si>
  <si>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</si>
  <si>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</si>
  <si>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</si>
  <si>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</si>
  <si>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</si>
  <si>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</si>
  <si>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</si>
  <si>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</si>
  <si>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</si>
  <si>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</si>
  <si>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</si>
  <si>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</si>
  <si>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</si>
  <si>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</si>
  <si>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</si>
  <si>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</si>
  <si>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</si>
  <si>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</si>
  <si>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</si>
  <si>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</si>
  <si>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</si>
  <si>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</si>
  <si>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</si>
  <si>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</si>
  <si>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</si>
  <si>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</si>
  <si>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</si>
  <si>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</si>
  <si>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</si>
  <si>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</si>
  <si>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</si>
  <si>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</si>
  <si>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</si>
  <si>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</si>
  <si>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</si>
  <si>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</si>
  <si>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</si>
  <si>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</si>
  <si>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</si>
  <si>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</si>
  <si>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</si>
  <si>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</si>
  <si>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</si>
  <si>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</si>
  <si>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</si>
  <si>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</si>
  <si>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</si>
  <si>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</si>
  <si>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</si>
  <si>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</si>
  <si>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</si>
  <si>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</si>
  <si>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</si>
  <si>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</si>
  <si>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</si>
  <si>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</si>
  <si>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</si>
  <si>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</si>
  <si>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</si>
  <si>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</si>
  <si>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</si>
  <si>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</si>
  <si>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</si>
  <si>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</si>
  <si>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</si>
  <si>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</si>
  <si>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</si>
  <si>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</si>
  <si>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</si>
  <si>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</si>
  <si>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</si>
  <si>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</si>
  <si>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</si>
  <si>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</si>
  <si>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</si>
  <si>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</si>
  <si>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</si>
  <si>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</si>
  <si>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</si>
  <si>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</si>
  <si>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</si>
  <si>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</si>
  <si>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</si>
  <si>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</si>
  <si>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</si>
  <si>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</si>
  <si>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</si>
  <si>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</si>
  <si>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</si>
  <si>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</si>
  <si>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</si>
  <si>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</si>
  <si>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</si>
  <si>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</si>
  <si>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</si>
  <si>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</si>
  <si>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</si>
  <si>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</si>
  <si>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</si>
  <si>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</si>
  <si>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</si>
  <si>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</si>
  <si>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</si>
  <si>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</si>
  <si>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</si>
  <si>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</si>
  <si>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</si>
  <si>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</si>
  <si>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</si>
  <si>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</si>
  <si>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</si>
  <si>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</si>
  <si>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</si>
  <si>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</si>
  <si>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</si>
  <si>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</si>
  <si>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</si>
  <si>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</si>
  <si>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</si>
  <si>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</si>
  <si>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</si>
  <si>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</si>
  <si>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</si>
  <si>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</si>
  <si>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</si>
  <si>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</si>
  <si>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</si>
  <si>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</si>
  <si>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</si>
  <si>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</si>
  <si>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</si>
  <si>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</si>
  <si>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</si>
  <si>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</si>
  <si>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</si>
  <si>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</si>
  <si>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</si>
  <si>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</si>
  <si>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</si>
  <si>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</si>
  <si>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</si>
  <si>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</si>
  <si>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</si>
  <si>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</si>
  <si>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</si>
  <si>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</si>
  <si>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</si>
  <si>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</si>
  <si>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</si>
  <si>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</si>
  <si>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</si>
  <si>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</si>
  <si>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</si>
  <si>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</si>
  <si>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</si>
  <si>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</si>
  <si>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</si>
  <si>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</si>
  <si>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</si>
  <si>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</si>
  <si>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</si>
  <si>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</si>
  <si>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</si>
  <si>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</si>
  <si>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</si>
  <si>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</si>
  <si>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</si>
  <si>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</si>
  <si>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</si>
  <si>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</si>
  <si>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</si>
  <si>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</si>
  <si>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</si>
  <si>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</si>
  <si>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</si>
  <si>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</si>
  <si>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</si>
  <si>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</si>
  <si>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</si>
  <si>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</si>
  <si>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</si>
  <si>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</si>
  <si>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</si>
  <si>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</si>
  <si>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</si>
  <si>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</si>
  <si>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</si>
  <si>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</si>
  <si>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</si>
  <si>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</si>
  <si>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</si>
  <si>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</si>
  <si>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</si>
  <si>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</si>
  <si>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</si>
  <si>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</si>
  <si>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</si>
  <si>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</si>
  <si>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</si>
  <si>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</si>
  <si>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</si>
  <si>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</si>
  <si>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</si>
  <si>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</si>
  <si>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</si>
  <si>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</si>
  <si>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</si>
  <si>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</si>
  <si>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</si>
  <si>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</si>
  <si>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</si>
  <si>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</si>
  <si>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</si>
  <si>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</si>
  <si>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</si>
  <si>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</si>
  <si>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</si>
  <si>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</si>
  <si>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</si>
  <si>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</si>
  <si>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</si>
  <si>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</si>
  <si>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</si>
  <si>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</si>
  <si>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</si>
  <si>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</si>
  <si>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</si>
  <si>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</si>
  <si>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</si>
  <si>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</si>
  <si>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</si>
  <si>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</si>
  <si>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</si>
  <si>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</si>
  <si>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</si>
  <si>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</si>
  <si>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</si>
  <si>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</si>
  <si>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</si>
  <si>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</si>
  <si>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</si>
  <si>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</si>
  <si>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</si>
  <si>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</si>
  <si>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</si>
  <si>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</si>
  <si>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</si>
  <si>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</si>
  <si>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</si>
  <si>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</si>
  <si>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</si>
  <si>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</si>
  <si>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</si>
  <si>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</si>
  <si>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</si>
  <si>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</si>
  <si>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</si>
  <si>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</si>
  <si>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</si>
  <si>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</si>
  <si>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</si>
  <si>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</si>
  <si>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</si>
  <si>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</si>
  <si>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</si>
  <si>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</si>
  <si>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</si>
  <si>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</si>
  <si>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</si>
  <si>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</si>
  <si>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</si>
  <si>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</si>
  <si>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</si>
  <si>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</si>
  <si>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</si>
  <si>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</si>
  <si>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</si>
  <si>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</si>
  <si>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</si>
  <si>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</si>
  <si>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</si>
  <si>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</si>
  <si>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</si>
  <si>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</si>
  <si>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</si>
  <si>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</si>
  <si>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</si>
  <si>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</si>
  <si>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</si>
  <si>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</si>
  <si>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</si>
  <si>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</si>
  <si>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</si>
  <si>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</si>
  <si>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</si>
  <si>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</si>
  <si>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</si>
  <si>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</si>
  <si>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</si>
  <si>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</si>
  <si>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</si>
  <si>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</si>
  <si>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</si>
  <si>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</si>
  <si>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</si>
  <si>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</si>
  <si>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</si>
  <si>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</si>
  <si>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</si>
  <si>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</si>
  <si>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</si>
  <si>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</si>
  <si>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</si>
  <si>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</si>
  <si>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</si>
  <si>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</si>
  <si>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</si>
  <si>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</si>
  <si>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</si>
  <si>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</si>
  <si>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</si>
  <si>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</si>
  <si>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</si>
  <si>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</si>
  <si>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</si>
  <si>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</si>
  <si>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</si>
  <si>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</si>
  <si>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</si>
  <si>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</si>
  <si>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</si>
  <si>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</si>
  <si>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</si>
  <si>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</si>
  <si>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</si>
  <si>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</si>
  <si>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</si>
  <si>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</si>
  <si>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</si>
  <si>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</si>
  <si>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</si>
  <si>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</si>
  <si>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</si>
  <si>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</si>
  <si>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</si>
  <si>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</si>
  <si>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</si>
  <si>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</si>
  <si>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</si>
  <si>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</si>
  <si>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</si>
  <si>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</si>
  <si>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</si>
  <si>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</si>
  <si>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</si>
  <si>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</si>
  <si>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</si>
  <si>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</si>
  <si>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</si>
  <si>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</si>
  <si>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</si>
  <si>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</si>
  <si>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</si>
  <si>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</si>
  <si>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</si>
  <si>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</si>
  <si>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</si>
  <si>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</si>
  <si>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</si>
  <si>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</si>
  <si>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</si>
  <si>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</si>
  <si>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</si>
  <si>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</si>
  <si>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</si>
  <si>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</si>
  <si>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</si>
  <si>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</si>
  <si>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</si>
  <si>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</si>
  <si>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</si>
  <si>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</si>
  <si>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</si>
  <si>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</si>
  <si>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</si>
  <si>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</si>
  <si>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</si>
  <si>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</si>
  <si>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</si>
  <si>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</si>
  <si>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</si>
  <si>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</si>
  <si>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</si>
  <si>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</si>
  <si>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</si>
  <si>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</si>
  <si>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</si>
  <si>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</si>
  <si>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</si>
  <si>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</si>
  <si>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</si>
  <si>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</si>
  <si>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</si>
  <si>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</si>
  <si>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</si>
  <si>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</si>
  <si>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</si>
  <si>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</si>
  <si>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</si>
  <si>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</si>
  <si>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</si>
  <si>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</si>
  <si>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</si>
  <si>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</si>
  <si>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</si>
  <si>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</si>
  <si>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</si>
  <si>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</si>
  <si>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</si>
  <si>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</si>
  <si>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</si>
  <si>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</si>
  <si>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</si>
  <si>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</si>
  <si>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</si>
  <si>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</si>
  <si>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</si>
  <si>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</si>
  <si>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</si>
  <si>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</si>
  <si>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</si>
  <si>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</si>
  <si>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</si>
  <si>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</si>
  <si>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</si>
  <si>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</si>
  <si>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</si>
  <si>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</si>
  <si>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</si>
  <si>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</si>
  <si>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</si>
  <si>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</si>
  <si>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</si>
  <si>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</si>
  <si>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</si>
  <si>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</si>
  <si>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</si>
  <si>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</si>
  <si>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</si>
  <si>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</si>
  <si>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</si>
  <si>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</si>
  <si>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</si>
  <si>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</si>
  <si>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</si>
  <si>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</si>
  <si>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</si>
  <si>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</si>
  <si>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</si>
  <si>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</si>
  <si>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</si>
  <si>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</si>
  <si>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</si>
  <si>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</si>
  <si>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</si>
  <si>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</si>
  <si>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</si>
  <si>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</si>
  <si>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</si>
  <si>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</si>
  <si>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</si>
  <si>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</si>
  <si>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</si>
  <si>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</si>
  <si>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</si>
  <si>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</si>
  <si>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</si>
  <si>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</si>
  <si>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</si>
  <si>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</si>
  <si>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</si>
  <si>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</si>
  <si>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</si>
  <si>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</si>
  <si>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</si>
  <si>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</si>
  <si>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</si>
  <si>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</si>
  <si>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</si>
  <si>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</si>
  <si>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</si>
  <si>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</si>
  <si>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</si>
  <si>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</si>
  <si>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</si>
  <si>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</si>
  <si>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</si>
  <si>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</si>
  <si>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</si>
  <si>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</si>
  <si>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</si>
  <si>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</si>
  <si>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</si>
  <si>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</si>
  <si>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</si>
  <si>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</si>
  <si>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</si>
  <si>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</si>
  <si>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</si>
  <si>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</si>
  <si>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</si>
  <si>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</si>
  <si>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</si>
  <si>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</si>
  <si>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</si>
  <si>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</si>
  <si>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</si>
  <si>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</si>
  <si>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</si>
  <si>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</si>
  <si>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</si>
  <si>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</si>
  <si>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</si>
  <si>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</si>
  <si>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</si>
  <si>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</si>
  <si>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</si>
  <si>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</si>
  <si>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</si>
  <si>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</si>
  <si>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</si>
  <si>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</si>
  <si>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</si>
  <si>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</si>
  <si>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</si>
  <si>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</si>
  <si>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</si>
  <si>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</si>
  <si>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</si>
  <si>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</si>
  <si>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</si>
  <si>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</si>
  <si>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</si>
  <si>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</si>
  <si>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</si>
  <si>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</si>
  <si>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</si>
  <si>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</si>
  <si>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</si>
  <si>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</si>
  <si>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</si>
  <si>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</si>
  <si>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</si>
  <si>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</si>
  <si>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</si>
  <si>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</si>
  <si>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</si>
  <si>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</si>
  <si>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</si>
  <si>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</si>
  <si>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</si>
  <si>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</si>
  <si>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</si>
  <si>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</si>
  <si>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</si>
  <si>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</si>
  <si>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</si>
  <si>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</si>
  <si>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</si>
  <si>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</si>
  <si>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</si>
  <si>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</si>
  <si>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</si>
  <si>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</si>
  <si>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</si>
  <si>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</si>
  <si>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</si>
  <si>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</si>
  <si>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</si>
  <si>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</si>
  <si>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</si>
  <si>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</si>
  <si>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</si>
  <si>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</si>
  <si>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</si>
  <si>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</si>
  <si>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</si>
  <si>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</si>
  <si>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</si>
  <si>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</si>
  <si>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</si>
  <si>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</si>
  <si>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</si>
  <si>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</si>
  <si>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</si>
  <si>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</si>
  <si>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</si>
  <si>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</si>
  <si>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</si>
  <si>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</si>
  <si>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</si>
  <si>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</si>
  <si>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</si>
  <si>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</si>
  <si>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</si>
  <si>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</si>
  <si>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</si>
  <si>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</si>
  <si>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</si>
  <si>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</si>
  <si>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</si>
  <si>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</si>
  <si>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</si>
  <si>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</si>
  <si>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</si>
  <si>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</si>
  <si>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</si>
  <si>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</si>
  <si>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</si>
  <si>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</si>
  <si>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</si>
  <si>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</si>
  <si>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</si>
  <si>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</si>
  <si>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</si>
  <si>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</si>
  <si>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</si>
  <si>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</si>
  <si>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</si>
  <si>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</si>
  <si>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</si>
  <si>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</si>
  <si>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</si>
  <si>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</si>
  <si>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</si>
  <si>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</si>
  <si>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</si>
  <si>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</si>
  <si>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</si>
  <si>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</si>
  <si>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</si>
  <si>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</si>
  <si>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</si>
  <si>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</si>
  <si>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</si>
  <si>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</si>
  <si>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</si>
  <si>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</si>
  <si>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</si>
  <si>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</si>
  <si>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</si>
  <si>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</si>
  <si>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</si>
  <si>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</si>
  <si>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</si>
  <si>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</si>
  <si>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</si>
  <si>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</si>
  <si>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</si>
  <si>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</si>
  <si>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</si>
  <si>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</si>
  <si>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</si>
  <si>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</si>
  <si>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</si>
  <si>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</si>
  <si>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</si>
  <si>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</si>
  <si>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</si>
  <si>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</si>
  <si>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</si>
  <si>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</si>
  <si>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</si>
  <si>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</si>
  <si>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</si>
  <si>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</si>
  <si>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</si>
  <si>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</si>
  <si>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</si>
  <si>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</si>
  <si>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</si>
  <si>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</si>
  <si>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</si>
  <si>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</si>
  <si>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</si>
  <si>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</si>
  <si>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</si>
  <si>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</si>
  <si>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</si>
  <si>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</si>
  <si>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</si>
  <si>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</si>
  <si>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</si>
  <si>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</si>
  <si>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</si>
  <si>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</si>
  <si>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</si>
  <si>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</si>
  <si>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</si>
  <si>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</si>
  <si>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</si>
  <si>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</si>
  <si>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</si>
  <si>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</si>
  <si>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</si>
  <si>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</si>
  <si>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</si>
  <si>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</si>
  <si>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</si>
  <si>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</si>
  <si>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</si>
  <si>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</si>
  <si>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</si>
  <si>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</si>
  <si>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</si>
  <si>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</si>
  <si>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</si>
  <si>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</si>
  <si>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</si>
  <si>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</si>
  <si>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</si>
  <si>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</si>
  <si>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</si>
  <si>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</si>
  <si>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</si>
  <si>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</si>
  <si>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</si>
  <si>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</si>
  <si>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</si>
  <si>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</si>
  <si>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</si>
  <si>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</si>
  <si>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</si>
  <si>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</si>
  <si>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</si>
  <si>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</si>
  <si>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</si>
  <si>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</si>
  <si>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</si>
  <si>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</si>
  <si>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</si>
  <si>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</si>
  <si>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</si>
  <si>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</si>
  <si>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</si>
  <si>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</si>
  <si>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</si>
  <si>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</si>
  <si>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</si>
  <si>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</si>
  <si>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</si>
  <si>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</si>
  <si>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</si>
  <si>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</si>
  <si>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</si>
  <si>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</si>
  <si>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</si>
  <si>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</si>
  <si>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</si>
  <si>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</si>
  <si>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</si>
  <si>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</si>
  <si>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</si>
  <si>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</si>
  <si>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</si>
  <si>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</si>
  <si>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</si>
  <si>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</si>
  <si>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</si>
  <si>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</si>
  <si>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</si>
  <si>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</si>
  <si>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</si>
  <si>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</si>
  <si>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</si>
  <si>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</si>
  <si>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</si>
  <si>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</si>
  <si>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</si>
  <si>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</si>
  <si>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</si>
  <si>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</si>
  <si>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</si>
  <si>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</si>
  <si>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</si>
  <si>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</si>
  <si>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</si>
  <si>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</si>
  <si>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</si>
  <si>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</si>
  <si>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</si>
  <si>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</si>
  <si>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</si>
  <si>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</si>
  <si>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</si>
  <si>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</si>
  <si>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</si>
  <si>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</si>
  <si>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</si>
  <si>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</si>
  <si>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</si>
  <si>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</si>
  <si>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</si>
  <si>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</si>
  <si>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</si>
  <si>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</si>
  <si>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</si>
  <si>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</si>
  <si>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</si>
  <si>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</si>
  <si>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</si>
  <si>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</si>
  <si>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</si>
  <si>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</si>
  <si>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</si>
  <si>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</si>
  <si>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</si>
  <si>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</si>
  <si>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</si>
  <si>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</si>
  <si>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</si>
  <si>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</si>
  <si>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</si>
  <si>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</si>
  <si>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</si>
  <si>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</si>
  <si>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</si>
  <si>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</si>
  <si>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</si>
  <si>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</si>
  <si>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</si>
  <si>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</si>
  <si>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</si>
  <si>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</si>
  <si>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</si>
  <si>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</si>
  <si>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</si>
  <si>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</si>
  <si>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</si>
  <si>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</si>
  <si>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</si>
  <si>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</si>
  <si>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</si>
  <si>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</si>
  <si>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</si>
  <si>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</si>
  <si>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</si>
  <si>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</si>
  <si>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</si>
  <si>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</si>
  <si>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</si>
  <si>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</si>
  <si>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</si>
  <si>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</si>
  <si>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</si>
  <si>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</si>
  <si>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</si>
  <si>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</si>
  <si>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</si>
  <si>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</si>
  <si>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</si>
  <si>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</si>
  <si>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</si>
  <si>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</si>
  <si>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</si>
  <si>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</si>
  <si>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</si>
  <si>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</si>
  <si>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</si>
  <si>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</si>
  <si>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</si>
  <si>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</si>
  <si>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</si>
  <si>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</si>
  <si>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</si>
  <si>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</si>
  <si>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</si>
  <si>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</si>
  <si>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</si>
  <si>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</si>
  <si>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</si>
  <si>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</si>
  <si>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</si>
  <si>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</si>
  <si>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</si>
  <si>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</si>
  <si>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</si>
  <si>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</si>
  <si>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</si>
  <si>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</si>
  <si>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</si>
  <si>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</si>
  <si>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</si>
  <si>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</si>
  <si>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</si>
  <si>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</si>
  <si>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</si>
  <si>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</si>
  <si>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</si>
  <si>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</si>
  <si>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</si>
  <si>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</si>
  <si>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</si>
  <si>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</si>
  <si>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</si>
  <si>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</si>
  <si>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</si>
  <si>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</si>
  <si>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</si>
  <si>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</si>
  <si>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</si>
  <si>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</si>
  <si>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</si>
  <si>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</si>
  <si>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</si>
  <si>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</si>
  <si>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</si>
  <si>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</si>
  <si>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</si>
  <si>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</si>
  <si>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</si>
  <si>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</si>
  <si>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</si>
  <si>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</si>
  <si>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</si>
  <si>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</si>
  <si>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</si>
  <si>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</si>
  <si>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</si>
  <si>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</si>
  <si>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</si>
  <si>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</si>
  <si>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</si>
  <si>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</si>
  <si>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</si>
  <si>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</si>
  <si>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</si>
  <si>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</si>
  <si>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</si>
  <si>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</si>
  <si>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</si>
  <si>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</si>
  <si>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</si>
  <si>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</si>
  <si>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</si>
  <si>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</si>
  <si>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</si>
  <si>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</si>
  <si>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</si>
  <si>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</si>
  <si>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</si>
  <si>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</si>
  <si>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</si>
  <si>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</si>
  <si>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</si>
  <si>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</si>
  <si>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</si>
  <si>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</si>
  <si>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</si>
  <si>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</si>
  <si>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</si>
  <si>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</si>
  <si>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</si>
  <si>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</si>
  <si>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</si>
  <si>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</si>
  <si>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</si>
  <si>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</si>
  <si>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</si>
  <si>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</si>
  <si>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</si>
  <si>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</si>
  <si>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</si>
  <si>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</si>
  <si>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</si>
  <si>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</si>
  <si>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</si>
  <si>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</si>
  <si>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</si>
  <si>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</si>
  <si>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</si>
  <si>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</si>
  <si>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</si>
  <si>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</si>
  <si>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</si>
  <si>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</si>
  <si>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</si>
  <si>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</si>
  <si>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</si>
  <si>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</si>
  <si>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</si>
  <si>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</si>
  <si>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</si>
  <si>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</si>
  <si>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</si>
  <si>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</si>
  <si>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</si>
  <si>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</si>
  <si>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</si>
  <si>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</si>
  <si>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</si>
  <si>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</si>
  <si>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</si>
  <si>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</si>
  <si>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</si>
  <si>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</si>
  <si>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</si>
  <si>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</si>
  <si>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</si>
  <si>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</si>
  <si>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</si>
  <si>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</si>
  <si>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</si>
  <si>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</si>
  <si>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</si>
  <si>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</si>
  <si>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</si>
  <si>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</si>
  <si>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</si>
  <si>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</si>
  <si>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</si>
  <si>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</si>
  <si>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</si>
  <si>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</si>
  <si>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</si>
  <si>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</si>
  <si>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</si>
  <si>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</si>
  <si>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</si>
  <si>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</si>
  <si>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</si>
  <si>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</si>
  <si>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</si>
  <si>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</si>
  <si>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</si>
  <si>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</si>
  <si>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</si>
  <si>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</si>
  <si>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</si>
  <si>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</si>
  <si>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</si>
  <si>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</si>
  <si>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</si>
  <si>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</si>
  <si>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</si>
  <si>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</si>
  <si>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</si>
  <si>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</si>
  <si>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</si>
  <si>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</si>
  <si>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</si>
  <si>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</si>
  <si>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</si>
  <si>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</si>
  <si>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</si>
  <si>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</si>
  <si>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</si>
  <si>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</si>
  <si>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</si>
  <si>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</si>
  <si>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</si>
  <si>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</si>
  <si>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</si>
  <si>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</si>
  <si>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</si>
  <si>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</si>
  <si>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</si>
  <si>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</si>
  <si>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</si>
  <si>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</si>
  <si>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</si>
  <si>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</si>
  <si>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</si>
  <si>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</si>
  <si>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</si>
  <si>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</si>
  <si>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</si>
  <si>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</si>
  <si>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</si>
  <si>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</si>
  <si>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</si>
  <si>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</si>
  <si>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</si>
  <si>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</si>
  <si>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</si>
  <si>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</si>
  <si>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</si>
  <si>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</si>
  <si>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</si>
  <si>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</si>
  <si>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</si>
  <si>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</si>
  <si>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</si>
  <si>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</si>
  <si>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</si>
  <si>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</si>
  <si>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</si>
  <si>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</si>
  <si>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</si>
  <si>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</si>
  <si>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</si>
  <si>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</si>
  <si>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</si>
  <si>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</si>
  <si>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</si>
  <si>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</si>
  <si>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</si>
  <si>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</si>
  <si>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</si>
  <si>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</si>
  <si>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</si>
  <si>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</si>
  <si>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</si>
  <si>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</si>
  <si>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</si>
  <si>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</si>
  <si>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</si>
  <si>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</si>
  <si>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</si>
  <si>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</si>
  <si>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</si>
  <si>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</si>
  <si>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</si>
  <si>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</si>
  <si>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</si>
  <si>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</si>
  <si>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</si>
  <si>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</si>
  <si>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</si>
  <si>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</si>
  <si>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</si>
  <si>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</si>
  <si>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</si>
  <si>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</si>
  <si>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</si>
  <si>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</si>
  <si>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</si>
  <si>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</si>
  <si>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</si>
  <si>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</si>
  <si>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</si>
  <si>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</si>
  <si>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</si>
  <si>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</si>
  <si>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</si>
  <si>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</si>
  <si>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</si>
  <si>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</si>
  <si>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</si>
  <si>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</si>
  <si>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</si>
  <si>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</si>
  <si>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</si>
  <si>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</si>
  <si>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</si>
  <si>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</si>
  <si>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</si>
  <si>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</si>
  <si>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</si>
  <si>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</si>
  <si>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</si>
  <si>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</si>
  <si>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</si>
  <si>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</si>
  <si>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</si>
  <si>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</si>
  <si>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</si>
  <si>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</si>
  <si>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</si>
  <si>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</si>
  <si>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</si>
  <si>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</si>
  <si>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</si>
  <si>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</si>
  <si>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</si>
  <si>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</si>
  <si>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</si>
  <si>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</si>
  <si>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</si>
  <si>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</si>
  <si>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</si>
  <si>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</si>
  <si>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</si>
  <si>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</si>
  <si>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</si>
  <si>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</si>
  <si>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</si>
  <si>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</si>
  <si>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</si>
  <si>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</si>
  <si>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</si>
  <si>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</si>
  <si>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</si>
  <si>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</si>
  <si>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</si>
  <si>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</si>
  <si>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</si>
  <si>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</si>
  <si>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</si>
  <si>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</si>
  <si>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</si>
  <si>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</si>
  <si>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</si>
  <si>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</si>
  <si>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</si>
  <si>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</si>
  <si>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</si>
  <si>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</si>
  <si>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</si>
  <si>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</si>
  <si>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</si>
  <si>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</si>
  <si>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</si>
  <si>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</si>
  <si>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</si>
  <si>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</si>
  <si>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</si>
  <si>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</si>
  <si>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</si>
  <si>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</si>
  <si>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</si>
  <si>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</si>
  <si>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</si>
  <si>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</si>
  <si>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</si>
  <si>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</si>
  <si>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</si>
  <si>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</si>
  <si>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</si>
  <si>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</si>
  <si>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</si>
  <si>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</si>
  <si>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</si>
  <si>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</si>
  <si>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</si>
  <si>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</si>
  <si>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</si>
  <si>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</si>
  <si>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</si>
  <si>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</si>
  <si>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</si>
  <si>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</si>
  <si>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</si>
  <si>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</si>
  <si>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</si>
  <si>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</si>
  <si>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</si>
  <si>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</si>
  <si>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</si>
  <si>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</si>
  <si>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</si>
  <si>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</si>
  <si>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</si>
  <si>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</si>
  <si>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</si>
  <si>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</si>
  <si>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</si>
  <si>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</si>
  <si>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</si>
  <si>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</si>
  <si>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</si>
  <si>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</si>
  <si>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</si>
  <si>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</si>
  <si>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</si>
  <si>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</si>
  <si>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</si>
  <si>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</si>
  <si>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</si>
  <si>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</si>
  <si>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</si>
  <si>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</si>
  <si>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</si>
  <si>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</si>
  <si>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</si>
  <si>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</si>
  <si>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</si>
  <si>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</si>
  <si>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</si>
  <si>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</si>
  <si>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</si>
  <si>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</si>
  <si>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</si>
  <si>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</si>
  <si>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</si>
  <si>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</si>
  <si>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</si>
  <si>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</si>
  <si>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</si>
  <si>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</si>
  <si>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</si>
  <si>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</si>
  <si>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</si>
  <si>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</si>
  <si>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</si>
  <si>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</si>
  <si>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</si>
  <si>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</si>
  <si>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</si>
  <si>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</si>
  <si>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</si>
  <si>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</si>
  <si>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</si>
  <si>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</si>
  <si>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</si>
  <si>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</si>
  <si>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</si>
  <si>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</si>
  <si>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</si>
  <si>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</si>
  <si>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</si>
  <si>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</si>
  <si>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</si>
  <si>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</si>
  <si>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</si>
  <si>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</si>
  <si>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</si>
  <si>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</si>
  <si>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</si>
  <si>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</si>
  <si>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</si>
  <si>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</si>
  <si>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</si>
  <si>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</si>
  <si>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</si>
  <si>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</si>
  <si>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</si>
  <si>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</si>
  <si>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</si>
  <si>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</si>
  <si>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</si>
  <si>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</si>
  <si>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</si>
  <si>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</si>
  <si>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</si>
  <si>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</si>
  <si>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</si>
  <si>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</si>
  <si>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</si>
  <si>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</si>
  <si>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</si>
  <si>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</si>
  <si>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</si>
  <si>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</si>
  <si>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</si>
  <si>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</si>
  <si>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</si>
  <si>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</si>
  <si>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</si>
  <si>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</si>
  <si>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</si>
  <si>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</si>
  <si>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</si>
  <si>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</si>
  <si>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</si>
  <si>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</si>
  <si>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</si>
  <si>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</si>
  <si>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</si>
  <si>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</si>
  <si>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</si>
  <si>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</si>
  <si>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</si>
  <si>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</si>
  <si>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</si>
  <si>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</si>
  <si>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</si>
  <si>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</si>
  <si>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</si>
  <si>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</si>
  <si>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</si>
  <si>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</si>
  <si>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</si>
  <si>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</si>
  <si>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</si>
  <si>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</si>
  <si>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</si>
  <si>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</si>
  <si>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</si>
  <si>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</si>
  <si>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</si>
  <si>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</si>
  <si>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</si>
  <si>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</si>
  <si>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</si>
  <si>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</si>
  <si>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</si>
  <si>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</si>
  <si>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</si>
  <si>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</si>
  <si>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</si>
  <si>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</si>
  <si>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</si>
  <si>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</si>
  <si>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</si>
  <si>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</si>
  <si>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</si>
  <si>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</si>
  <si>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</si>
  <si>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</si>
  <si>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</si>
  <si>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</si>
  <si>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</si>
  <si>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</si>
  <si>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</si>
  <si>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</si>
  <si>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</si>
  <si>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</si>
  <si>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</si>
  <si>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</si>
  <si>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</si>
  <si>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</si>
  <si>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</si>
  <si>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</si>
  <si>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</si>
  <si>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</si>
  <si>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</si>
  <si>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</si>
  <si>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</si>
  <si>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</si>
  <si>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</si>
  <si>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</si>
  <si>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</si>
  <si>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</si>
  <si>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</si>
  <si>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</si>
  <si>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</si>
  <si>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</si>
  <si>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</si>
  <si>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</si>
  <si>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</si>
  <si>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</si>
  <si>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</si>
  <si>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</si>
  <si>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</si>
  <si>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</si>
  <si>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</si>
  <si>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</si>
  <si>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</si>
  <si>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</si>
  <si>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</si>
  <si>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</si>
  <si>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</si>
  <si>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</si>
  <si>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</si>
  <si>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</si>
  <si>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</si>
  <si>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</si>
  <si>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</si>
  <si>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</si>
  <si>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</si>
  <si>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</si>
  <si>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</si>
  <si>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</si>
  <si>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</si>
  <si>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</si>
  <si>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</si>
  <si>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</si>
  <si>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</si>
  <si>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</si>
  <si>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</si>
  <si>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</si>
  <si>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</si>
  <si>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</si>
  <si>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</si>
  <si>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</si>
  <si>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</si>
  <si>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</si>
  <si>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</si>
  <si>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</si>
  <si>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</si>
  <si>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</si>
  <si>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</si>
  <si>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</si>
  <si>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</si>
  <si>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</si>
  <si>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</si>
  <si>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</si>
  <si>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</si>
  <si>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</si>
  <si>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</si>
  <si>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</si>
  <si>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</si>
  <si>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</si>
  <si>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</si>
  <si>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</si>
  <si>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</si>
  <si>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</si>
  <si>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</si>
  <si>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</si>
  <si>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</si>
  <si>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</si>
  <si>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</si>
  <si>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</si>
  <si>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</si>
  <si>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</si>
  <si>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</si>
  <si>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</si>
  <si>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</si>
  <si>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</si>
  <si>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</si>
  <si>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</si>
  <si>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</si>
  <si>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</si>
  <si>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</si>
  <si>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</si>
  <si>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</si>
  <si>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</si>
  <si>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</si>
  <si>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</si>
  <si>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</si>
  <si>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</si>
  <si>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</si>
  <si>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</si>
  <si>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</si>
  <si>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</si>
  <si>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</si>
  <si>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</si>
  <si>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</si>
  <si>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</si>
  <si>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</si>
  <si>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</si>
  <si>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</si>
  <si>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</si>
  <si>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</si>
  <si>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</si>
  <si>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</si>
  <si>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</si>
  <si>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</si>
  <si>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</si>
  <si>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</si>
  <si>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</si>
  <si>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</si>
  <si>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</si>
  <si>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</si>
  <si>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</si>
  <si>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</si>
  <si>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</si>
  <si>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</si>
  <si>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</si>
  <si>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</si>
  <si>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</si>
  <si>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</si>
  <si>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</si>
  <si>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</si>
  <si>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</si>
  <si>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</si>
  <si>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</si>
  <si>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</si>
  <si>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</si>
  <si>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</si>
  <si>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</si>
  <si>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</si>
  <si>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</si>
  <si>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</si>
  <si>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</si>
  <si>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</si>
  <si>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</si>
  <si>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</si>
  <si>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</si>
  <si>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</si>
  <si>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</si>
  <si>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</si>
  <si>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</si>
  <si>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</si>
  <si>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</si>
  <si>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</si>
  <si>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</si>
  <si>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</si>
  <si>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</si>
  <si>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</si>
  <si>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</si>
  <si>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</si>
  <si>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</si>
  <si>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</si>
  <si>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</si>
  <si>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</si>
  <si>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</si>
  <si>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</si>
  <si>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</si>
  <si>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</si>
  <si>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</si>
  <si>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</si>
  <si>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</si>
  <si>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</si>
  <si>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</si>
  <si>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</si>
  <si>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</si>
  <si>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</si>
  <si>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</si>
  <si>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</si>
  <si>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</si>
  <si>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</si>
  <si>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</si>
  <si>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</si>
  <si>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</si>
  <si>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</si>
  <si>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</si>
  <si>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</si>
  <si>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</si>
  <si>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</si>
  <si>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</si>
  <si>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</si>
  <si>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</si>
  <si>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</si>
  <si>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</si>
  <si>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</si>
  <si>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</si>
  <si>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</si>
  <si>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</si>
  <si>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</si>
  <si>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</si>
  <si>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</si>
  <si>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</si>
  <si>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</si>
  <si>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</si>
  <si>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</si>
  <si>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</si>
  <si>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</si>
  <si>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</si>
  <si>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</si>
  <si>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</si>
  <si>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</si>
  <si>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</si>
  <si>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</si>
  <si>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</si>
  <si>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</si>
  <si>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</si>
  <si>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</si>
  <si>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</si>
  <si>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</si>
  <si>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</si>
  <si>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</si>
  <si>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</si>
  <si>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</si>
  <si>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</si>
  <si>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</si>
  <si>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</si>
  <si>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</si>
  <si>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</si>
  <si>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</si>
  <si>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</si>
  <si>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</si>
  <si>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</si>
  <si>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</si>
  <si>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</si>
  <si>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</si>
  <si>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</si>
  <si>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</si>
  <si>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</si>
  <si>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</si>
  <si>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</si>
  <si>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</si>
  <si>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</si>
  <si>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</si>
  <si>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</si>
  <si>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</si>
  <si>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</si>
  <si>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</si>
  <si>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</si>
  <si>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</si>
  <si>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</si>
  <si>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</si>
  <si>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</si>
  <si>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</si>
  <si>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</si>
  <si>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</si>
  <si>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</si>
  <si>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</si>
  <si>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</si>
  <si>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</si>
  <si>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</si>
  <si>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</si>
  <si>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</si>
  <si>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</si>
  <si>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</si>
  <si>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</si>
  <si>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</si>
  <si>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</si>
  <si>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</si>
  <si>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</si>
  <si>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</si>
  <si>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</si>
  <si>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</si>
  <si>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</si>
  <si>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</si>
  <si>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</si>
  <si>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</si>
  <si>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</si>
  <si>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</si>
  <si>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</si>
  <si>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</si>
  <si>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</si>
  <si>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</si>
  <si>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</si>
  <si>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</si>
  <si>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</si>
  <si>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</si>
  <si>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</si>
  <si>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</si>
  <si>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</si>
  <si>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</si>
  <si>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</si>
  <si>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</si>
  <si>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</si>
  <si>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</si>
  <si>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</si>
  <si>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</si>
  <si>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</si>
  <si>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</si>
  <si>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</si>
  <si>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</si>
  <si>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</si>
  <si>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</si>
  <si>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</si>
  <si>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</si>
  <si>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</si>
  <si>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</si>
  <si>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</si>
  <si>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</si>
  <si>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</si>
  <si>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</si>
  <si>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</si>
  <si>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</si>
  <si>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</si>
  <si>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</si>
  <si>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</si>
  <si>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</si>
  <si>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</si>
  <si>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</si>
  <si>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</si>
  <si>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</si>
  <si>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</si>
  <si>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</si>
  <si>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</si>
  <si>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</si>
  <si>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</si>
  <si>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</si>
  <si>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</si>
  <si>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</si>
  <si>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</si>
  <si>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</si>
  <si>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</si>
  <si>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</si>
  <si>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</si>
  <si>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</si>
  <si>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</si>
  <si>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</si>
  <si>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</si>
  <si>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</si>
  <si>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</si>
  <si>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</si>
  <si>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</si>
  <si>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</si>
  <si>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</si>
  <si>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</si>
  <si>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</si>
  <si>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</si>
  <si>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</si>
  <si>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</si>
  <si>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</si>
  <si>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</si>
  <si>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</si>
  <si>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</si>
  <si>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</si>
  <si>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</si>
  <si>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</si>
  <si>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</si>
  <si>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</si>
  <si>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</si>
  <si>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</si>
  <si>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</si>
  <si>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</si>
  <si>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</si>
  <si>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</si>
  <si>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</si>
  <si>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</si>
  <si>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</si>
  <si>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</si>
  <si>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</si>
  <si>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</si>
  <si>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</si>
  <si>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</si>
  <si>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</si>
  <si>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</si>
  <si>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</si>
  <si>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</si>
  <si>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</si>
  <si>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</si>
  <si>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</si>
  <si>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</si>
  <si>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</si>
  <si>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</si>
  <si>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</si>
  <si>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</si>
  <si>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</si>
  <si>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</si>
  <si>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</si>
  <si>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</si>
  <si>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</si>
  <si>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</si>
  <si>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</si>
  <si>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</si>
  <si>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</si>
  <si>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</si>
  <si>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</si>
  <si>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</si>
  <si>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</si>
  <si>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</si>
  <si>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</si>
  <si>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</si>
  <si>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</si>
  <si>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</si>
  <si>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</si>
  <si>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</si>
  <si>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</si>
  <si>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</si>
  <si>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</si>
  <si>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</si>
  <si>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</si>
  <si>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</si>
  <si>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</si>
  <si>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</si>
  <si>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</si>
  <si>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</si>
  <si>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</si>
  <si>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</si>
  <si>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</si>
  <si>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</si>
  <si>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</si>
  <si>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</si>
  <si>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</si>
  <si>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</si>
  <si>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</si>
  <si>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</si>
  <si>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</si>
  <si>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</si>
  <si>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</si>
  <si>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</si>
  <si>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</si>
  <si>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</si>
  <si>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</si>
  <si>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</si>
  <si>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</si>
  <si>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</si>
  <si>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</si>
  <si>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</si>
  <si>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</si>
  <si>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</si>
  <si>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</si>
  <si>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</si>
  <si>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</si>
  <si>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</si>
  <si>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</si>
  <si>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</si>
  <si>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</si>
  <si>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</si>
  <si>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</si>
  <si>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</si>
  <si>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</si>
  <si>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</si>
  <si>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</si>
  <si>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</si>
  <si>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</si>
  <si>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</si>
  <si>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</si>
  <si>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</si>
  <si>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</si>
  <si>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</si>
  <si>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</si>
  <si>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</si>
  <si>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</si>
  <si>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</si>
  <si>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</si>
  <si>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</si>
  <si>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</si>
  <si>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</si>
  <si>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</si>
  <si>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</si>
  <si>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</si>
  <si>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</si>
  <si>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</si>
  <si>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</si>
  <si>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</si>
  <si>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</si>
  <si>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</si>
  <si>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</si>
  <si>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</si>
  <si>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</si>
  <si>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</si>
  <si>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</si>
  <si>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</si>
  <si>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</si>
  <si>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</si>
  <si>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</si>
  <si>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</si>
  <si>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</si>
  <si>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</si>
  <si>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</si>
  <si>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</si>
  <si>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</si>
  <si>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</si>
  <si>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</si>
  <si>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</si>
  <si>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</si>
  <si>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</si>
  <si>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</si>
  <si>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</si>
  <si>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</si>
  <si>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</si>
  <si>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</si>
  <si>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</si>
  <si>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</si>
  <si>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</si>
  <si>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</si>
  <si>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</si>
  <si>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</si>
  <si>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</si>
  <si>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</si>
  <si>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</si>
  <si>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</si>
  <si>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</si>
  <si>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</si>
  <si>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</si>
  <si>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</si>
  <si>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</si>
  <si>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</si>
  <si>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</si>
  <si>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</si>
  <si>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</si>
  <si>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</si>
  <si>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</si>
  <si>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</si>
  <si>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</si>
  <si>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</si>
  <si>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</si>
  <si>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</si>
  <si>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</si>
  <si>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</si>
  <si>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</si>
  <si>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</si>
  <si>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</si>
  <si>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</si>
  <si>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</si>
  <si>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</si>
  <si>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</si>
  <si>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</si>
  <si>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</si>
  <si>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</si>
  <si>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</si>
  <si>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</si>
  <si>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</si>
  <si>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</si>
  <si>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</si>
  <si>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</si>
  <si>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</si>
  <si>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</si>
  <si>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</si>
  <si>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</si>
  <si>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</si>
  <si>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</si>
  <si>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</si>
  <si>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</si>
  <si>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</si>
  <si>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</si>
  <si>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</si>
  <si>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</si>
  <si>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</si>
  <si>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</si>
  <si>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</si>
  <si>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</si>
  <si>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</si>
  <si>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</si>
  <si>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</si>
  <si>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</si>
  <si>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</si>
  <si>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</si>
  <si>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</si>
  <si>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</si>
  <si>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</si>
  <si>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</si>
  <si>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</si>
  <si>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</si>
  <si>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</si>
  <si>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</si>
  <si>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</si>
  <si>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</si>
  <si>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</si>
  <si>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</si>
  <si>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</si>
  <si>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</si>
  <si>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</si>
  <si>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</si>
  <si>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</si>
  <si>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</si>
  <si>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</si>
  <si>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</si>
  <si>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</si>
  <si>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</si>
  <si>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</si>
  <si>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</si>
  <si>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</si>
  <si>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</si>
  <si>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</si>
  <si>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</si>
  <si>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</si>
  <si>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</si>
  <si>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</si>
  <si>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</si>
  <si>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</si>
  <si>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</si>
  <si>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</si>
  <si>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</si>
  <si>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</si>
  <si>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</si>
  <si>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</si>
  <si>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</si>
  <si>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</si>
  <si>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</si>
  <si>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</si>
  <si>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</si>
  <si>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</si>
  <si>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</si>
  <si>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</si>
  <si>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</si>
  <si>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</si>
  <si>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</si>
  <si>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</si>
  <si>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</si>
  <si>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</si>
  <si>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</si>
  <si>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</si>
  <si>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</si>
  <si>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</si>
  <si>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</si>
  <si>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</si>
  <si>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</si>
  <si>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</si>
  <si>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</si>
  <si>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</si>
  <si>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</si>
  <si>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</si>
  <si>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</si>
  <si>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</si>
  <si>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</si>
  <si>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</si>
  <si>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</si>
  <si>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</si>
  <si>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</si>
  <si>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</si>
  <si>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</si>
  <si>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</si>
  <si>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</si>
  <si>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</si>
  <si>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</si>
  <si>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</si>
  <si>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</si>
  <si>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</si>
  <si>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</si>
  <si>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</si>
  <si>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</si>
  <si>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</si>
  <si>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</si>
  <si>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</si>
  <si>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</si>
  <si>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</si>
  <si>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</si>
  <si>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</si>
  <si>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</si>
  <si>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</si>
  <si>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</si>
  <si>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</si>
  <si>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</si>
  <si>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</si>
  <si>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</si>
  <si>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</si>
  <si>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</si>
  <si>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</si>
  <si>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</si>
  <si>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</si>
  <si>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</si>
  <si>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</si>
  <si>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</si>
  <si>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</si>
  <si>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</si>
  <si>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</si>
  <si>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</si>
  <si>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</si>
  <si>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</si>
  <si>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</si>
  <si>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</si>
  <si>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</si>
  <si>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</si>
  <si>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</si>
  <si>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</si>
  <si>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</si>
  <si>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</si>
  <si>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</si>
  <si>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</si>
  <si>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</si>
  <si>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</si>
  <si>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</si>
  <si>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</si>
  <si>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</si>
  <si>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</si>
  <si>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</si>
  <si>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</si>
  <si>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</si>
  <si>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</si>
  <si>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</si>
  <si>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</si>
  <si>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</si>
  <si>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</si>
  <si>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</si>
  <si>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</si>
  <si>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</si>
  <si>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</si>
  <si>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</si>
  <si>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</si>
  <si>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</si>
  <si>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</si>
  <si>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</si>
  <si>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</si>
  <si>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</si>
  <si>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</si>
  <si>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</si>
  <si>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</si>
  <si>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</si>
  <si>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</si>
  <si>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</si>
  <si>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</si>
  <si>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</si>
  <si>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</si>
  <si>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</si>
  <si>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</si>
  <si>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</si>
  <si>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</si>
  <si>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</si>
  <si>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</si>
  <si>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</si>
  <si>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</si>
  <si>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</si>
  <si>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</si>
  <si>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</si>
  <si>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</si>
  <si>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</si>
  <si>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</si>
  <si>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</si>
  <si>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</si>
  <si>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</si>
  <si>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</si>
  <si>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</si>
  <si>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</si>
  <si>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</si>
  <si>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</si>
  <si>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</si>
  <si>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</si>
  <si>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</si>
  <si>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</si>
  <si>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</si>
  <si>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</si>
  <si>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</si>
  <si>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</si>
  <si>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</si>
  <si>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</si>
  <si>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</si>
  <si>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</si>
  <si>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</si>
  <si>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</si>
  <si>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</si>
  <si>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</si>
  <si>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</si>
  <si>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</si>
  <si>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</si>
  <si>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</si>
  <si>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</si>
  <si>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</si>
  <si>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</si>
  <si>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</si>
  <si>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</si>
  <si>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</si>
  <si>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</si>
  <si>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</si>
  <si>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</si>
  <si>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</si>
  <si>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</si>
  <si>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</si>
  <si>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</si>
  <si>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</si>
  <si>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</si>
  <si>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</si>
  <si>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</si>
  <si>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</si>
  <si>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</si>
  <si>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</si>
  <si>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</si>
  <si>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</si>
  <si>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</si>
  <si>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</si>
  <si>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</si>
  <si>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</si>
  <si>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</si>
  <si>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</si>
  <si>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</si>
  <si>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</si>
  <si>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</si>
  <si>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</si>
  <si>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</si>
  <si>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</si>
  <si>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</si>
  <si>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</si>
  <si>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</si>
  <si>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</si>
  <si>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</si>
  <si>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</si>
  <si>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</si>
  <si>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</si>
  <si>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</si>
  <si>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</si>
  <si>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</si>
  <si>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</si>
  <si>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</si>
  <si>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</si>
  <si>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</si>
  <si>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</si>
  <si>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</si>
  <si>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</si>
  <si>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</si>
  <si>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</si>
  <si>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</si>
  <si>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</si>
  <si>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</si>
  <si>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</si>
  <si>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</si>
  <si>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</si>
  <si>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</si>
  <si>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</si>
  <si>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</si>
  <si>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</si>
  <si>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</si>
  <si>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</si>
  <si>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</si>
  <si>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</si>
  <si>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</si>
  <si>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</si>
  <si>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</si>
  <si>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</si>
  <si>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</si>
  <si>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</si>
  <si>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</si>
  <si>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</si>
  <si>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</si>
  <si>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</si>
  <si>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</si>
  <si>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</si>
  <si>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</si>
  <si>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</si>
  <si>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</si>
  <si>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</si>
  <si>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</si>
  <si>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</si>
  <si>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</si>
  <si>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</si>
  <si>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</si>
  <si>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</si>
  <si>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</si>
  <si>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</si>
  <si>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</si>
  <si>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</si>
  <si>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</si>
  <si>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</si>
  <si>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</si>
  <si>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</si>
  <si>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</si>
  <si>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</si>
  <si>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</si>
  <si>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</si>
  <si>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</si>
  <si>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</si>
  <si>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</si>
  <si>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</si>
  <si>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</si>
  <si>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</si>
  <si>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</si>
  <si>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</si>
  <si>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</si>
  <si>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</si>
  <si>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</si>
  <si>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</si>
  <si>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</si>
  <si>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</si>
  <si>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</si>
  <si>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</si>
  <si>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</si>
  <si>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</si>
  <si>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</si>
  <si>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</si>
  <si>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</si>
  <si>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</si>
  <si>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</si>
  <si>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</si>
  <si>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</si>
  <si>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</si>
  <si>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</si>
  <si>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</si>
  <si>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</si>
  <si>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</si>
  <si>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</si>
  <si>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</si>
  <si>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</si>
  <si>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</si>
  <si>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</si>
  <si>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</si>
  <si>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</si>
  <si>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</si>
  <si>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</si>
  <si>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</si>
  <si>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</si>
  <si>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</si>
  <si>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</si>
  <si>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</si>
  <si>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</si>
  <si>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</si>
  <si>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</si>
  <si>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</si>
  <si>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</si>
  <si>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</si>
  <si>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</si>
  <si>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</si>
  <si>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</si>
  <si>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</si>
  <si>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</si>
  <si>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</si>
  <si>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</si>
  <si>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</si>
  <si>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</si>
  <si>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</si>
  <si>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</si>
  <si>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</si>
  <si>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</si>
  <si>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</si>
  <si>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</si>
  <si>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</si>
  <si>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</si>
  <si>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</si>
  <si>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</si>
  <si>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</si>
  <si>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</si>
  <si>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</si>
  <si>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</si>
  <si>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</si>
  <si>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</si>
  <si>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</si>
  <si>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</si>
  <si>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</si>
  <si>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</si>
  <si>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</si>
  <si>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</si>
  <si>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</si>
  <si>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</si>
  <si>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</si>
  <si>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</si>
  <si>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</si>
  <si>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</si>
  <si>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</si>
  <si>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</si>
  <si>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</si>
  <si>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</si>
  <si>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</si>
  <si>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</si>
  <si>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</si>
  <si>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</si>
  <si>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</si>
  <si>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</si>
  <si>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</si>
  <si>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</si>
  <si>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</si>
  <si>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</si>
  <si>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</si>
  <si>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</si>
  <si>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</si>
  <si>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</si>
  <si>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</si>
  <si>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</si>
  <si>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</si>
  <si>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</si>
  <si>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</si>
  <si>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</si>
  <si>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</si>
  <si>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</si>
  <si>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</si>
  <si>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</si>
  <si>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</si>
  <si>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</si>
  <si>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</si>
  <si>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</si>
  <si>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</si>
  <si>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</si>
  <si>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</si>
  <si>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</si>
  <si>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</si>
  <si>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</si>
  <si>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</si>
  <si>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</si>
  <si>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</si>
  <si>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</si>
  <si>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</si>
  <si>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</si>
  <si>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</si>
  <si>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</si>
  <si>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</si>
  <si>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</si>
  <si>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</si>
  <si>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</si>
  <si>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</si>
  <si>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</si>
  <si>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</si>
  <si>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</si>
  <si>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</si>
  <si>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</si>
  <si>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</si>
  <si>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</si>
  <si>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</si>
  <si>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</si>
  <si>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</si>
  <si>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</si>
  <si>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</si>
  <si>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</si>
  <si>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</si>
  <si>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</si>
  <si>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</si>
  <si>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</si>
  <si>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</si>
  <si>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</si>
  <si>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</si>
  <si>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</si>
  <si>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</si>
  <si>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</si>
  <si>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</si>
  <si>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</si>
  <si>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</si>
  <si>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</si>
  <si>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</si>
  <si>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</si>
  <si>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</si>
  <si>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</si>
  <si>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</si>
  <si>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</si>
  <si>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</si>
  <si>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</si>
  <si>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</si>
  <si>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</si>
  <si>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</si>
  <si>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</si>
  <si>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</si>
  <si>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</si>
  <si>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</si>
  <si>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</si>
  <si>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</si>
  <si>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</si>
  <si>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</si>
  <si>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</si>
  <si>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</si>
  <si>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</si>
  <si>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</si>
  <si>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</si>
  <si>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</si>
  <si>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</si>
  <si>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</si>
  <si>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</si>
  <si>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</si>
  <si>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</si>
  <si>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</si>
  <si>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</si>
  <si>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</si>
  <si>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</si>
  <si>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</si>
  <si>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</si>
  <si>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</si>
  <si>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</si>
  <si>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</si>
  <si>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</si>
  <si>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</si>
  <si>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</si>
  <si>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</si>
  <si>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</si>
  <si>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</si>
  <si>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</si>
  <si>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</si>
  <si>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</si>
  <si>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</si>
  <si>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</si>
  <si>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</si>
  <si>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</si>
  <si>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</si>
  <si>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</si>
  <si>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</si>
  <si>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</si>
  <si>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</si>
  <si>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</si>
  <si>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</si>
  <si>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</si>
  <si>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</si>
  <si>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</si>
  <si>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</si>
  <si>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</si>
  <si>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</si>
  <si>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</si>
  <si>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</si>
  <si>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</si>
  <si>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</si>
  <si>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</si>
  <si>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</si>
  <si>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</si>
  <si>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</si>
  <si>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</si>
  <si>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</si>
  <si>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</si>
  <si>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</si>
  <si>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</si>
  <si>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</si>
  <si>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</si>
  <si>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</si>
  <si>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</si>
  <si>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</si>
  <si>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</si>
  <si>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</si>
  <si>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</si>
  <si>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</si>
  <si>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</si>
  <si>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</si>
  <si>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</si>
  <si>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</si>
  <si>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</si>
  <si>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</si>
  <si>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</si>
  <si>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</si>
  <si>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</si>
  <si>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</si>
  <si>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</si>
  <si>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</si>
  <si>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</si>
  <si>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</si>
  <si>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</si>
  <si>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</si>
  <si>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</si>
  <si>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</si>
  <si>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</si>
  <si>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</si>
  <si>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</si>
  <si>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</si>
  <si>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</si>
  <si>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</si>
  <si>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</si>
  <si>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</si>
  <si>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</si>
  <si>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</si>
  <si>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</si>
  <si>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</si>
  <si>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</si>
  <si>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</si>
  <si>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</si>
  <si>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</si>
  <si>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</si>
  <si>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</si>
  <si>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</si>
  <si>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</si>
  <si>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</si>
  <si>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</si>
  <si>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</si>
  <si>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</si>
  <si>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</si>
  <si>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</si>
  <si>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</si>
  <si>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</si>
  <si>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</si>
  <si>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</si>
  <si>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</si>
  <si>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</si>
  <si>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</si>
  <si>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</si>
  <si>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</si>
  <si>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</si>
  <si>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</si>
  <si>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</si>
  <si>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</si>
  <si>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</si>
  <si>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</si>
  <si>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</si>
  <si>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</si>
  <si>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</si>
  <si>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</si>
  <si>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</si>
  <si>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</si>
  <si>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</si>
  <si>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</si>
  <si>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</si>
  <si>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</si>
  <si>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</si>
  <si>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</si>
  <si>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</si>
  <si>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</si>
  <si>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</si>
  <si>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</si>
  <si>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</si>
  <si>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</si>
  <si>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</si>
  <si>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</si>
  <si>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</si>
  <si>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</si>
  <si>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</si>
  <si>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</si>
  <si>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</si>
  <si>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</si>
  <si>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</si>
  <si>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</si>
  <si>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</si>
  <si>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</si>
  <si>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</si>
  <si>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</si>
  <si>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</si>
  <si>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</si>
  <si>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</si>
  <si>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</si>
  <si>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</si>
  <si>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</si>
  <si>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</si>
  <si>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</si>
  <si>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</si>
  <si>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</si>
  <si>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</si>
  <si>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</si>
  <si>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</si>
  <si>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</si>
  <si>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</si>
  <si>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</si>
  <si>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</si>
  <si>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</si>
  <si>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</si>
  <si>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</si>
  <si>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</si>
  <si>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</si>
  <si>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</si>
  <si>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</si>
  <si>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</si>
  <si>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</si>
  <si>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</si>
  <si>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</si>
  <si>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</si>
  <si>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</si>
  <si>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</si>
  <si>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</si>
  <si>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</si>
  <si>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</si>
  <si>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</si>
  <si>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</si>
  <si>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</si>
  <si>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</si>
  <si>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</si>
  <si>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</si>
  <si>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</si>
  <si>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</si>
  <si>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</si>
  <si>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</si>
  <si>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</si>
  <si>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</si>
  <si>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</si>
  <si>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</si>
  <si>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</si>
  <si>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</si>
  <si>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</si>
  <si>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</si>
  <si>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</si>
  <si>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</si>
  <si>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</si>
  <si>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</si>
  <si>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</si>
  <si>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</si>
  <si>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</si>
  <si>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</si>
  <si>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</si>
  <si>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</si>
  <si>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</si>
  <si>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</si>
  <si>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</si>
  <si>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</si>
  <si>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</si>
  <si>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</si>
  <si>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</si>
  <si>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</si>
  <si>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</si>
  <si>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</si>
  <si>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</si>
  <si>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</si>
  <si>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</si>
  <si>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</si>
  <si>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</si>
  <si>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</si>
  <si>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</si>
  <si>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</si>
  <si>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</si>
  <si>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</si>
  <si>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</si>
  <si>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</si>
  <si>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</si>
  <si>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</si>
  <si>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</si>
  <si>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</si>
  <si>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</si>
  <si>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</si>
  <si>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</si>
  <si>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</si>
  <si>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</si>
  <si>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</si>
  <si>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</si>
  <si>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</si>
  <si>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</si>
  <si>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</si>
  <si>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</si>
  <si>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</si>
  <si>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</si>
  <si>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</si>
  <si>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</si>
  <si>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</si>
  <si>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</si>
  <si>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</si>
  <si>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</si>
  <si>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</si>
  <si>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</si>
  <si>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</si>
  <si>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</si>
  <si>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</si>
  <si>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</si>
  <si>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</si>
  <si>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</si>
  <si>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</si>
  <si>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</si>
  <si>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</si>
  <si>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</si>
  <si>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</si>
  <si>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</si>
  <si>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</si>
  <si>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</si>
  <si>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</si>
  <si>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</si>
  <si>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</si>
  <si>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</si>
  <si>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</si>
  <si>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</si>
  <si>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</si>
  <si>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</si>
  <si>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</si>
  <si>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</si>
  <si>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</si>
  <si>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</si>
  <si>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</si>
  <si>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</si>
  <si>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</si>
  <si>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</si>
  <si>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</si>
  <si>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</si>
  <si>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</si>
  <si>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</si>
  <si>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</si>
  <si>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</si>
  <si>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</si>
  <si>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</si>
  <si>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</si>
  <si>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</si>
  <si>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</si>
  <si>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</si>
  <si>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</si>
  <si>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</si>
  <si>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</si>
  <si>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</si>
  <si>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</si>
  <si>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</si>
  <si>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</si>
  <si>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</si>
  <si>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</si>
  <si>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</si>
  <si>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</si>
  <si>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</si>
  <si>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</si>
  <si>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</si>
  <si>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</si>
  <si>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</si>
  <si>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</si>
  <si>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</si>
  <si>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</si>
  <si>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</si>
  <si>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</si>
  <si>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</si>
  <si>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</si>
  <si>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</si>
  <si>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</si>
  <si>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</si>
  <si>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</si>
  <si>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</si>
  <si>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</si>
  <si>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</si>
  <si>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</si>
  <si>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</si>
  <si>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</si>
  <si>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</si>
  <si>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</si>
  <si>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</si>
  <si>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</si>
  <si>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</si>
  <si>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</si>
  <si>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</si>
  <si>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</si>
  <si>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</si>
  <si>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</si>
  <si>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</si>
  <si>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</si>
  <si>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</si>
  <si>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</si>
  <si>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</si>
  <si>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</si>
  <si>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</si>
  <si>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</si>
  <si>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</si>
  <si>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</si>
  <si>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</si>
  <si>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</si>
  <si>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</si>
  <si>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</si>
  <si>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</si>
  <si>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</si>
  <si>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</si>
  <si>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</si>
  <si>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</si>
  <si>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</si>
  <si>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</si>
  <si>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</si>
  <si>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</si>
  <si>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</si>
  <si>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</si>
  <si>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</si>
  <si>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</si>
  <si>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</si>
  <si>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</si>
  <si>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</si>
  <si>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</si>
  <si>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</si>
  <si>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</si>
  <si>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</si>
  <si>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</si>
  <si>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</si>
  <si>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</si>
  <si>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</si>
  <si>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</si>
  <si>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</si>
  <si>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</si>
  <si>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</si>
  <si>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</si>
  <si>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</si>
  <si>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</si>
  <si>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</si>
  <si>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</si>
  <si>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</si>
  <si>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</si>
  <si>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</si>
  <si>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</si>
  <si>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</si>
  <si>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</si>
  <si>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</si>
  <si>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</si>
  <si>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</si>
  <si>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</si>
  <si>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</si>
  <si>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</si>
  <si>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</si>
  <si>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</si>
  <si>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</si>
  <si>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</si>
  <si>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</si>
  <si>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</si>
  <si>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</si>
  <si>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</si>
  <si>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</si>
  <si>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</si>
  <si>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</si>
  <si>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</si>
  <si>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</si>
  <si>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</si>
  <si>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</si>
  <si>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</si>
  <si>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</si>
  <si>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</si>
  <si>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</si>
  <si>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</si>
  <si>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</si>
  <si>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</si>
  <si>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</si>
  <si>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</si>
  <si>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</si>
  <si>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</si>
  <si>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</si>
  <si>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</si>
  <si>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</si>
  <si>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</si>
  <si>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</si>
  <si>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</si>
  <si>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</si>
  <si>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</si>
  <si>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</si>
  <si>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</si>
  <si>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</si>
  <si>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</si>
  <si>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</si>
  <si>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</si>
  <si>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</si>
  <si>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</si>
  <si>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</si>
  <si>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</si>
  <si>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</si>
  <si>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</si>
  <si>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</si>
  <si>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</si>
  <si>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</si>
  <si>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</si>
  <si>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</si>
  <si>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</si>
  <si>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</si>
  <si>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</si>
  <si>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</si>
  <si>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</si>
  <si>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</si>
  <si>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</si>
  <si>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</si>
  <si>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</si>
  <si>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</si>
  <si>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</si>
  <si>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</si>
  <si>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</si>
  <si>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</si>
  <si>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</si>
  <si>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</si>
  <si>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</si>
  <si>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</si>
  <si>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</si>
  <si>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</si>
  <si>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</si>
  <si>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</si>
  <si>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</si>
  <si>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</si>
  <si>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</si>
  <si>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</si>
  <si>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</si>
  <si>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</si>
  <si>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</si>
  <si>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</si>
  <si>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</si>
  <si>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</si>
  <si>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</si>
  <si>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</si>
  <si>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</si>
  <si>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</si>
  <si>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</si>
  <si>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</si>
  <si>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</si>
  <si>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</si>
  <si>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</si>
  <si>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</si>
  <si>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</si>
  <si>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</si>
  <si>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</si>
  <si>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</si>
  <si>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</si>
  <si>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</si>
  <si>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</si>
  <si>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</si>
  <si>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</si>
  <si>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</si>
  <si>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</si>
  <si>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</si>
  <si>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</si>
  <si>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</si>
  <si>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</si>
  <si>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</si>
  <si>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</si>
  <si>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</si>
  <si>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</si>
  <si>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</si>
  <si>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</si>
  <si>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</si>
  <si>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</si>
  <si>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</si>
  <si>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</si>
  <si>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</si>
  <si>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</si>
  <si>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</si>
  <si>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</si>
  <si>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</si>
  <si>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</si>
  <si>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</si>
  <si>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</si>
  <si>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</si>
  <si>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</si>
  <si>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</si>
  <si>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</si>
  <si>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</si>
  <si>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</si>
  <si>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</si>
  <si>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</si>
  <si>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</si>
  <si>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</si>
  <si>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</si>
  <si>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</si>
  <si>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</si>
  <si>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</si>
  <si>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</si>
  <si>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</si>
  <si>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</si>
  <si>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</si>
  <si>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</si>
  <si>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</si>
  <si>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</si>
  <si>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</si>
  <si>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</si>
  <si>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</si>
  <si>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</si>
  <si>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</si>
  <si>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</si>
  <si>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</si>
  <si>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</si>
  <si>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</si>
  <si>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</si>
  <si>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</si>
  <si>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</si>
  <si>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</si>
  <si>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</si>
  <si>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</si>
  <si>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</si>
  <si>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</si>
  <si>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</si>
  <si>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</si>
  <si>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</si>
  <si>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</si>
  <si>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</si>
  <si>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</si>
  <si>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</si>
  <si>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</si>
  <si>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</si>
  <si>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</si>
  <si>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</si>
  <si>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</si>
  <si>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</si>
  <si>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</si>
  <si>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</si>
  <si>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</si>
  <si>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</si>
  <si>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</si>
  <si>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</si>
  <si>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</si>
  <si>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</si>
  <si>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</si>
  <si>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</si>
  <si>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</si>
  <si>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</si>
  <si>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</si>
  <si>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</si>
  <si>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</si>
  <si>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</si>
  <si>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</si>
  <si>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</si>
  <si>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</si>
  <si>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</si>
  <si>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</si>
  <si>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</si>
  <si>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</si>
  <si>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</si>
  <si>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</si>
  <si>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</si>
  <si>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</si>
  <si>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</si>
  <si>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</si>
  <si>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</si>
  <si>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</si>
  <si>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</si>
  <si>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</si>
  <si>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</si>
  <si>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</si>
  <si>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</si>
  <si>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</si>
  <si>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</si>
  <si>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</si>
  <si>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</si>
  <si>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</si>
  <si>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</si>
  <si>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</si>
  <si>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</si>
  <si>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</si>
  <si>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</si>
  <si>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</si>
  <si>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</si>
  <si>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</si>
  <si>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</si>
  <si>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</si>
  <si>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</si>
  <si>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</si>
  <si>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</si>
  <si>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</si>
  <si>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</si>
  <si>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</si>
  <si>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</si>
  <si>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</si>
  <si>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</si>
  <si>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</si>
  <si>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</si>
  <si>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</si>
  <si>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</si>
  <si>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</si>
  <si>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</si>
  <si>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</si>
  <si>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</si>
  <si>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</si>
  <si>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</si>
  <si>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</si>
  <si>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</si>
  <si>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</si>
  <si>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</si>
  <si>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</si>
  <si>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</si>
  <si>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</si>
  <si>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</si>
  <si>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</si>
  <si>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</si>
  <si>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</si>
  <si>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</si>
  <si>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</si>
  <si>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</si>
  <si>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</si>
  <si>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</si>
  <si>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</si>
  <si>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</si>
  <si>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</si>
  <si>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</si>
  <si>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</si>
  <si>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</si>
  <si>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</si>
  <si>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</si>
  <si>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</si>
  <si>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</si>
  <si>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</si>
  <si>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</si>
  <si>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</si>
  <si>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</si>
  <si>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</si>
  <si>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</si>
  <si>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</si>
  <si>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</si>
  <si>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</si>
  <si>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</si>
  <si>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</si>
  <si>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</si>
  <si>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</si>
  <si>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</si>
  <si>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</si>
  <si>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</si>
  <si>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</si>
  <si>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</si>
  <si>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</si>
  <si>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</si>
  <si>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</si>
  <si>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</si>
  <si>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</si>
  <si>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</si>
  <si>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</si>
  <si>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</si>
  <si>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</si>
  <si>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</si>
  <si>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</si>
  <si>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</si>
  <si>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</si>
  <si>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</si>
  <si>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</si>
  <si>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</si>
  <si>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</si>
  <si>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</si>
  <si>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</si>
  <si>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</si>
  <si>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</si>
  <si>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</si>
  <si>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</si>
  <si>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</si>
  <si>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</si>
  <si>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</si>
  <si>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</si>
  <si>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</si>
  <si>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</si>
  <si>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</si>
  <si>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</si>
  <si>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</si>
  <si>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</si>
  <si>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</si>
  <si>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</si>
  <si>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</si>
  <si>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</si>
  <si>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</si>
  <si>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</si>
  <si>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</si>
  <si>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</si>
  <si>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</si>
  <si>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</si>
  <si>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</si>
  <si>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</si>
  <si>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</si>
  <si>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</si>
  <si>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</si>
  <si>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</si>
  <si>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</si>
  <si>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</si>
  <si>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</si>
  <si>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</si>
  <si>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</si>
  <si>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</si>
  <si>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</si>
  <si>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</si>
  <si>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</si>
  <si>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</si>
  <si>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</si>
  <si>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</si>
  <si>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</si>
  <si>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</si>
  <si>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</si>
  <si>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</si>
  <si>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</si>
  <si>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</si>
  <si>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</si>
  <si>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</si>
  <si>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</si>
  <si>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</si>
  <si>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</si>
  <si>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</si>
  <si>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</si>
  <si>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</si>
  <si>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</si>
  <si>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</si>
  <si>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</si>
  <si>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</si>
  <si>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</si>
  <si>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</si>
  <si>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</si>
  <si>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</si>
  <si>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</si>
  <si>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</si>
  <si>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</si>
  <si>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</si>
  <si>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</si>
  <si>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</si>
  <si>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</si>
  <si>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</si>
  <si>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</si>
  <si>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</si>
  <si>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</si>
  <si>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</si>
  <si>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</si>
  <si>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</si>
  <si>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</si>
  <si>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</si>
  <si>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</si>
  <si>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</si>
  <si>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</si>
  <si>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</si>
  <si>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</si>
  <si>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</si>
  <si>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</si>
  <si>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</si>
  <si>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</si>
  <si>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</si>
  <si>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</si>
  <si>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</si>
  <si>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</si>
  <si>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</si>
  <si>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</si>
  <si>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</si>
  <si>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</si>
  <si>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</si>
  <si>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</si>
  <si>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</si>
  <si>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</si>
  <si>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</si>
  <si>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</si>
  <si>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</si>
  <si>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</si>
  <si>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</si>
  <si>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</si>
  <si>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</si>
  <si>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</si>
  <si>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</si>
  <si>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</si>
  <si>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</si>
  <si>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</si>
  <si>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</si>
  <si>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</si>
  <si>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</si>
  <si>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</si>
  <si>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</si>
  <si>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</si>
  <si>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</si>
  <si>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</si>
  <si>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</si>
  <si>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</si>
  <si>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</si>
  <si>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</si>
  <si>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</si>
  <si>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</si>
  <si>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</si>
  <si>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</si>
  <si>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</si>
  <si>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</si>
  <si>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</si>
  <si>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</si>
  <si>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</si>
  <si>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</si>
  <si>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</si>
  <si>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</si>
  <si>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</si>
  <si>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</si>
  <si>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</si>
  <si>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</si>
  <si>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</si>
  <si>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</si>
  <si>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</si>
  <si>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</si>
  <si>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</si>
  <si>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</si>
  <si>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</si>
  <si>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</si>
  <si>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</si>
  <si>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</si>
  <si>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</si>
  <si>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</si>
  <si>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</si>
  <si>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</si>
  <si>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</si>
  <si>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</si>
  <si>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</si>
  <si>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</si>
  <si>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</si>
  <si>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</si>
  <si>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</si>
  <si>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</si>
  <si>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</si>
  <si>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</si>
  <si>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</si>
  <si>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</si>
  <si>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</si>
  <si>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</si>
  <si>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</si>
  <si>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</si>
  <si>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</si>
  <si>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</si>
  <si>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</si>
  <si>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</si>
  <si>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</si>
  <si>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</si>
  <si>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</si>
  <si>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</si>
  <si>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</si>
  <si>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</si>
  <si>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</si>
  <si>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</si>
  <si>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</si>
  <si>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</si>
  <si>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</si>
  <si>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</si>
  <si>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</si>
  <si>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</si>
  <si>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</si>
  <si>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</si>
  <si>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</si>
  <si>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</si>
  <si>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</si>
  <si>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</si>
  <si>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</si>
  <si>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</si>
  <si>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</si>
  <si>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</si>
  <si>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</si>
  <si>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</si>
  <si>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</si>
  <si>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</si>
  <si>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</si>
  <si>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</si>
  <si>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</si>
  <si>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</si>
  <si>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</si>
  <si>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</si>
  <si>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</si>
  <si>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</si>
  <si>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</si>
  <si>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</si>
  <si>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</si>
  <si>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</si>
  <si>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</si>
  <si>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</si>
  <si>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</si>
  <si>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</si>
  <si>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</si>
  <si>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</si>
  <si>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</si>
  <si>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</si>
  <si>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</si>
  <si>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</si>
  <si>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</si>
  <si>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</si>
  <si>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</si>
  <si>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</si>
  <si>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</si>
  <si>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</si>
  <si>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</si>
  <si>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</si>
  <si>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</si>
  <si>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</si>
  <si>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</si>
  <si>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</si>
  <si>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</si>
  <si>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</si>
  <si>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</si>
  <si>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</si>
  <si>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</si>
  <si>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</si>
  <si>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</si>
  <si>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</si>
  <si>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</si>
  <si>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</si>
  <si>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</si>
  <si>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</si>
  <si>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</si>
  <si>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</si>
  <si>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</si>
  <si>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</si>
  <si>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</si>
  <si>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</si>
  <si>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</si>
  <si>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</si>
  <si>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</si>
  <si>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</si>
  <si>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</si>
  <si>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</si>
  <si>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</si>
  <si>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</si>
  <si>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</si>
  <si>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</si>
  <si>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</si>
  <si>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</si>
  <si>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</si>
  <si>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</si>
  <si>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</si>
  <si>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</si>
  <si>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</si>
  <si>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</si>
  <si>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</si>
  <si>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</si>
  <si>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</si>
  <si>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</si>
  <si>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</si>
  <si>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</si>
  <si>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</si>
  <si>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</si>
  <si>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</si>
  <si>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</si>
  <si>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</si>
  <si>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</si>
  <si>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</si>
  <si>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</si>
  <si>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</si>
  <si>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</si>
  <si>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</si>
  <si>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</si>
  <si>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</si>
  <si>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</si>
  <si>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</si>
  <si>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</si>
  <si>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</si>
  <si>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</si>
  <si>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</si>
  <si>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</si>
  <si>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</si>
  <si>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</si>
  <si>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</si>
  <si>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</si>
  <si>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</si>
  <si>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</si>
  <si>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</si>
  <si>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</si>
  <si>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</si>
  <si>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</si>
  <si>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</si>
  <si>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</si>
  <si>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</si>
  <si>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</si>
  <si>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</si>
  <si>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</si>
  <si>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</si>
  <si>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</si>
  <si>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</si>
  <si>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</si>
  <si>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</si>
  <si>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</si>
  <si>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</si>
  <si>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</si>
  <si>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</si>
  <si>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</si>
  <si>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</si>
  <si>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</si>
  <si>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</si>
  <si>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</si>
  <si>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</si>
  <si>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</si>
  <si>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</si>
  <si>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</si>
  <si>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</si>
  <si>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</si>
  <si>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</si>
  <si>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</si>
  <si>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</si>
  <si>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</si>
  <si>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</si>
  <si>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</si>
  <si>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</si>
  <si>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</si>
  <si>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</si>
  <si>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</si>
  <si>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</si>
  <si>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</si>
  <si>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</si>
  <si>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</si>
  <si>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</si>
  <si>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</si>
  <si>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</si>
  <si>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</si>
  <si>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</si>
  <si>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</si>
  <si>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</si>
  <si>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</si>
  <si>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</si>
  <si>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</si>
  <si>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</si>
  <si>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</si>
  <si>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</si>
  <si>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</si>
  <si>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</si>
  <si>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</si>
  <si>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</si>
  <si>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</si>
  <si>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</si>
  <si>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</si>
  <si>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</si>
  <si>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</si>
  <si>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</si>
  <si>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</si>
  <si>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</si>
  <si>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</si>
  <si>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</si>
  <si>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</si>
  <si>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</si>
  <si>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</si>
  <si>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</si>
  <si>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</si>
  <si>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</si>
  <si>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</si>
  <si>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</si>
  <si>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</si>
  <si>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</si>
  <si>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</si>
  <si>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</si>
  <si>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</si>
  <si>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</si>
  <si>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</si>
  <si>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</si>
  <si>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</si>
  <si>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</si>
  <si>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</si>
  <si>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</si>
  <si>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</si>
  <si>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</si>
  <si>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</si>
  <si>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</si>
  <si>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</si>
  <si>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</si>
  <si>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</si>
  <si>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</si>
  <si>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</si>
  <si>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</si>
  <si>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</si>
  <si>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</si>
  <si>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</si>
  <si>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</si>
  <si>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</si>
  <si>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</si>
  <si>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</si>
  <si>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</si>
  <si>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</si>
  <si>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</si>
  <si>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</si>
  <si>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</si>
  <si>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</si>
  <si>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</si>
  <si>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</si>
  <si>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</si>
  <si>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</si>
  <si>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</si>
  <si>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</si>
  <si>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</si>
  <si>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</si>
  <si>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</si>
  <si>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</si>
  <si>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</si>
  <si>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</si>
  <si>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</si>
  <si>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</si>
  <si>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</si>
  <si>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</si>
  <si>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</si>
  <si>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</si>
  <si>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</si>
  <si>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</si>
  <si>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</si>
  <si>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</si>
  <si>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</si>
  <si>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</si>
  <si>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</si>
  <si>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</si>
  <si>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</si>
  <si>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</si>
  <si>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</si>
  <si>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</si>
  <si>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</si>
  <si>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</si>
  <si>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</si>
  <si>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</si>
  <si>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</si>
  <si>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</si>
  <si>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</si>
  <si>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</si>
  <si>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</si>
  <si>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</si>
  <si>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</si>
  <si>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</si>
  <si>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</si>
  <si>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</si>
  <si>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</si>
  <si>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</si>
  <si>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</si>
  <si>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</si>
  <si>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</si>
  <si>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</si>
  <si>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</si>
  <si>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</si>
  <si>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</si>
  <si>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</si>
  <si>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</si>
  <si>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</si>
  <si>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</si>
  <si>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</si>
  <si>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</si>
  <si>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</si>
  <si>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</si>
  <si>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</si>
  <si>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</si>
  <si>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</si>
  <si>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</si>
  <si>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</si>
  <si>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</si>
  <si>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</si>
  <si>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</si>
  <si>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</si>
  <si>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</si>
  <si>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</si>
  <si>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</si>
  <si>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</si>
  <si>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</si>
  <si>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</si>
  <si>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</si>
  <si>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</si>
  <si>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</si>
  <si>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</si>
  <si>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</si>
  <si>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</si>
  <si>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</si>
  <si>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</si>
  <si>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</si>
  <si>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</si>
  <si>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</si>
  <si>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</si>
  <si>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</si>
  <si>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</si>
  <si>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</si>
  <si>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</si>
  <si>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</si>
  <si>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</si>
  <si>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</si>
  <si>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</si>
  <si>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</si>
  <si>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</si>
  <si>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</si>
  <si>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</si>
  <si>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</si>
  <si>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</si>
  <si>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</si>
  <si>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</si>
  <si>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</si>
  <si>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</si>
  <si>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</si>
  <si>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</si>
  <si>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</si>
  <si>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</si>
  <si>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</si>
  <si>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</si>
  <si>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</si>
  <si>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</si>
  <si>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</si>
  <si>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</si>
  <si>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</si>
  <si>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</si>
  <si>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</si>
  <si>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</si>
  <si>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</si>
  <si>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</si>
  <si>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</si>
  <si>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</si>
  <si>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</si>
  <si>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</si>
  <si>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</si>
  <si>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</si>
  <si>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</si>
  <si>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</si>
  <si>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</si>
  <si>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</si>
  <si>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</si>
  <si>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</si>
  <si>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</si>
  <si>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</si>
  <si>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</si>
  <si>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</si>
  <si>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</si>
  <si>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</si>
  <si>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</si>
  <si>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</si>
  <si>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</si>
  <si>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</si>
  <si>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</si>
  <si>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</si>
  <si>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</si>
  <si>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</si>
  <si>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</si>
  <si>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</si>
  <si>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</si>
  <si>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</si>
  <si>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</si>
  <si>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</si>
  <si>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</si>
  <si>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</si>
  <si>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</si>
  <si>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</si>
  <si>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</si>
  <si>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</si>
  <si>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</si>
  <si>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</si>
  <si>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</si>
  <si>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</si>
  <si>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</si>
  <si>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</si>
  <si>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</si>
  <si>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</si>
  <si>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</si>
  <si>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</si>
  <si>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</si>
  <si>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</si>
  <si>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</si>
  <si>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</si>
  <si>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</si>
  <si>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</si>
  <si>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</si>
  <si>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</si>
  <si>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</si>
  <si>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</si>
  <si>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</si>
  <si>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</si>
  <si>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</si>
  <si>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</si>
  <si>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</si>
  <si>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</si>
  <si>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</si>
  <si>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</si>
  <si>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</si>
  <si>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</si>
  <si>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</si>
  <si>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</si>
  <si>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</si>
  <si>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</si>
  <si>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</si>
  <si>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</si>
  <si>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</si>
  <si>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</si>
  <si>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</si>
  <si>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</si>
  <si>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</si>
  <si>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</si>
  <si>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</si>
  <si>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</si>
  <si>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</si>
  <si>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</si>
  <si>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</si>
  <si>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</si>
  <si>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</si>
  <si>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</si>
  <si>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</si>
  <si>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</si>
  <si>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</si>
  <si>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</si>
  <si>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</si>
  <si>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</si>
  <si>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</si>
  <si>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</si>
  <si>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</si>
  <si>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</si>
  <si>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</si>
  <si>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</si>
  <si>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</si>
  <si>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</si>
  <si>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</si>
  <si>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</si>
  <si>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</si>
  <si>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</si>
  <si>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</si>
  <si>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</si>
  <si>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</si>
  <si>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</si>
  <si>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</si>
  <si>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</si>
  <si>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</si>
  <si>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</si>
  <si>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</si>
  <si>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</si>
  <si>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</si>
  <si>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</si>
  <si>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</si>
  <si>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</si>
  <si>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</si>
  <si>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</si>
  <si>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</si>
  <si>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</si>
  <si>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</si>
  <si>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</si>
  <si>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</si>
  <si>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</si>
  <si>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</si>
  <si>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</si>
  <si>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</si>
  <si>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</si>
  <si>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</si>
  <si>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</si>
  <si>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</si>
  <si>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</si>
  <si>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</si>
  <si>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</si>
  <si>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</si>
  <si>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</si>
  <si>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</si>
  <si>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</si>
  <si>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</si>
  <si>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</si>
  <si>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</si>
  <si>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</si>
  <si>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</si>
  <si>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</si>
  <si>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</si>
  <si>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</si>
  <si>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</si>
  <si>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</si>
  <si>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</si>
  <si>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</si>
  <si>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</si>
  <si>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</si>
  <si>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</si>
  <si>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</si>
  <si>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</si>
  <si>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</si>
  <si>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</si>
  <si>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</si>
  <si>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</si>
  <si>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</si>
  <si>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</si>
  <si>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</si>
  <si>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</si>
  <si>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</si>
  <si>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</si>
  <si>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</si>
  <si>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</si>
  <si>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</si>
  <si>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</si>
  <si>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</si>
  <si>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</si>
  <si>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</si>
  <si>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</si>
  <si>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</si>
  <si>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</si>
  <si>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</si>
  <si>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</si>
  <si>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</si>
  <si>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</si>
  <si>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</si>
  <si>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</si>
  <si>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</si>
  <si>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</si>
  <si>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</si>
  <si>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</si>
  <si>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</si>
  <si>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</si>
  <si>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</si>
  <si>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</si>
  <si>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</si>
  <si>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</si>
  <si>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</si>
  <si>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</si>
  <si>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</si>
  <si>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</si>
  <si>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</si>
  <si>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</si>
  <si>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</si>
  <si>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</si>
  <si>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</si>
  <si>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</si>
  <si>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</si>
  <si>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</si>
  <si>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</si>
  <si>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</si>
  <si>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</si>
  <si>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</si>
  <si>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</si>
  <si>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</si>
  <si>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</si>
  <si>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</si>
  <si>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</si>
  <si>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</si>
  <si>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</si>
  <si>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</si>
  <si>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</si>
  <si>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</si>
  <si>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</si>
  <si>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</si>
  <si>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</si>
  <si>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</si>
  <si>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</si>
  <si>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</si>
  <si>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</si>
  <si>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</si>
  <si>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</si>
  <si>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</si>
  <si>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</si>
  <si>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</si>
  <si>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</si>
  <si>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</si>
  <si>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</si>
  <si>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</si>
  <si>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</si>
  <si>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</si>
  <si>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</si>
  <si>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</si>
  <si>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</si>
  <si>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</si>
  <si>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</si>
  <si>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</si>
  <si>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</si>
  <si>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</si>
  <si>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</si>
  <si>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</si>
  <si>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</si>
  <si>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</si>
  <si>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</si>
  <si>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</si>
  <si>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</si>
  <si>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</si>
  <si>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</si>
  <si>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</si>
  <si>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</si>
  <si>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</si>
  <si>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</si>
  <si>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</si>
  <si>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</si>
  <si>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</si>
  <si>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</si>
  <si>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</si>
  <si>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</si>
  <si>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</si>
  <si>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</si>
  <si>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</si>
  <si>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</si>
  <si>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</si>
  <si>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</si>
  <si>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</si>
  <si>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</si>
  <si>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</si>
  <si>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</si>
  <si>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</si>
  <si>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</si>
  <si>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</si>
  <si>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</si>
  <si>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</si>
  <si>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</si>
  <si>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</si>
  <si>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</si>
  <si>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</si>
  <si>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</si>
  <si>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</si>
  <si>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</si>
  <si>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</si>
  <si>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</si>
  <si>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</si>
  <si>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</si>
  <si>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</si>
  <si>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</si>
  <si>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</si>
  <si>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</si>
  <si>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</si>
  <si>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</si>
  <si>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</si>
  <si>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</si>
  <si>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</si>
  <si>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</si>
  <si>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</si>
  <si>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</si>
  <si>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</si>
  <si>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</si>
  <si>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</si>
  <si>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</si>
  <si>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</si>
  <si>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</si>
  <si>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</si>
  <si>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</si>
  <si>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</si>
  <si>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</si>
  <si>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</si>
  <si>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</si>
  <si>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</si>
  <si>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</si>
  <si>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</si>
  <si>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</si>
  <si>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</si>
  <si>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</si>
  <si>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</si>
  <si>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</si>
  <si>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</si>
  <si>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</si>
  <si>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</si>
  <si>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</si>
  <si>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</si>
  <si>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</si>
  <si>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</si>
  <si>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</si>
  <si>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</si>
  <si>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</si>
  <si>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</si>
  <si>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</si>
  <si>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</si>
  <si>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</si>
  <si>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</si>
  <si>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</si>
  <si>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</si>
  <si>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</si>
  <si>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</si>
  <si>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</si>
  <si>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</si>
  <si>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</si>
  <si>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</si>
  <si>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</si>
  <si>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</si>
  <si>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</si>
  <si>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</si>
  <si>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</si>
  <si>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</si>
  <si>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</si>
  <si>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</si>
  <si>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</si>
  <si>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</si>
  <si>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</si>
  <si>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</si>
  <si>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</si>
  <si>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</si>
  <si>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</si>
  <si>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</si>
  <si>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</si>
  <si>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</si>
  <si>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</si>
  <si>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</si>
  <si>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</si>
  <si>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</si>
  <si>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</si>
  <si>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</si>
  <si>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</si>
  <si>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</si>
  <si>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</si>
  <si>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</si>
  <si>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</si>
  <si>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</si>
  <si>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</si>
  <si>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</si>
  <si>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</si>
  <si>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</si>
  <si>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</si>
  <si>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</si>
  <si>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</si>
  <si>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</si>
  <si>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</si>
  <si>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</si>
  <si>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</si>
  <si>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</si>
  <si>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</si>
  <si>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</si>
  <si>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</si>
  <si>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</si>
  <si>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</si>
  <si>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</si>
  <si>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</si>
  <si>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</si>
  <si>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</si>
  <si>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</si>
  <si>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</si>
  <si>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</si>
  <si>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</si>
  <si>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</si>
  <si>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</si>
  <si>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</si>
  <si>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</si>
  <si>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</si>
  <si>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</si>
  <si>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</si>
  <si>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</si>
  <si>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</si>
  <si>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</si>
  <si>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</si>
  <si>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</si>
  <si>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</si>
  <si>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</si>
  <si>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</si>
  <si>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</si>
  <si>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</si>
  <si>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</si>
  <si>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</si>
  <si>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</si>
  <si>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</si>
  <si>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</si>
  <si>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</si>
  <si>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</si>
  <si>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</si>
  <si>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</si>
  <si>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</si>
  <si>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</si>
  <si>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</si>
  <si>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</si>
  <si>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</si>
  <si>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</si>
  <si>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</si>
  <si>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</si>
  <si>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</si>
  <si>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</si>
  <si>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</si>
  <si>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</si>
  <si>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</si>
  <si>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</si>
  <si>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</si>
  <si>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</si>
  <si>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</si>
  <si>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</si>
  <si>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</si>
  <si>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</si>
  <si>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</si>
  <si>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</si>
  <si>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</si>
  <si>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</si>
  <si>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</si>
  <si>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</si>
  <si>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</si>
  <si>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</si>
  <si>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</si>
  <si>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</si>
  <si>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</si>
  <si>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</si>
  <si>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</si>
  <si>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</si>
  <si>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</si>
  <si>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</si>
  <si>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</si>
  <si>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</si>
  <si>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</si>
  <si>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</si>
  <si>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</si>
  <si>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</si>
  <si>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</si>
  <si>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</si>
  <si>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</si>
  <si>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</si>
  <si>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</si>
  <si>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</si>
  <si>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</si>
  <si>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</si>
  <si>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</si>
  <si>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</si>
  <si>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</si>
  <si>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</si>
  <si>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</si>
  <si>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</si>
  <si>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</si>
  <si>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</si>
  <si>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</si>
  <si>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</si>
  <si>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</si>
  <si>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</si>
  <si>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</si>
  <si>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</si>
  <si>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</si>
  <si>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</si>
  <si>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</si>
  <si>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</si>
  <si>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</si>
  <si>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</si>
  <si>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</si>
  <si>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</si>
  <si>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</si>
  <si>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</si>
  <si>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</si>
  <si>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</si>
  <si>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</si>
  <si>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</si>
  <si>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</si>
  <si>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</si>
  <si>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</si>
  <si>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</si>
  <si>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</si>
  <si>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</si>
  <si>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</si>
  <si>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</si>
  <si>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</si>
  <si>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</si>
  <si>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</si>
  <si>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</si>
  <si>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</si>
  <si>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</si>
  <si>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</si>
  <si>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</si>
  <si>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</si>
  <si>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</si>
  <si>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</si>
  <si>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</si>
  <si>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</si>
  <si>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</si>
  <si>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</si>
  <si>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</si>
  <si>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</si>
  <si>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</si>
  <si>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</si>
  <si>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</si>
  <si>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</si>
  <si>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</si>
  <si>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</si>
  <si>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</si>
  <si>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</si>
  <si>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</si>
  <si>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</si>
  <si>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</si>
  <si>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</si>
  <si>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</si>
  <si>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</si>
  <si>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</si>
  <si>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</si>
  <si>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</si>
  <si>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</si>
  <si>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</si>
  <si>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</si>
  <si>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</si>
  <si>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</si>
  <si>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</si>
  <si>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</si>
  <si>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</si>
  <si>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</si>
  <si>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</si>
  <si>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</si>
  <si>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</si>
  <si>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</si>
  <si>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</si>
  <si>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</si>
  <si>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</si>
  <si>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</si>
  <si>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</si>
  <si>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</si>
  <si>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</si>
  <si>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</si>
  <si>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</si>
  <si>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</si>
  <si>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</si>
  <si>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</si>
  <si>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</si>
  <si>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</si>
  <si>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</si>
  <si>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</si>
  <si>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</si>
  <si>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</si>
  <si>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</si>
  <si>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</si>
  <si>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</si>
  <si>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</si>
  <si>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</si>
  <si>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</si>
  <si>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</si>
  <si>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</si>
  <si>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</si>
  <si>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</si>
  <si>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</si>
  <si>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</si>
  <si>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</si>
  <si>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</si>
  <si>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</si>
  <si>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</si>
  <si>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</si>
  <si>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</si>
  <si>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</si>
  <si>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</si>
  <si>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</si>
  <si>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</si>
  <si>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</si>
  <si>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</si>
  <si>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</si>
  <si>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</si>
  <si>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</si>
  <si>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</si>
  <si>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</si>
  <si>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</si>
  <si>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</si>
  <si>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</si>
  <si>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</si>
  <si>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</si>
  <si>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</si>
  <si>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</si>
  <si>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</si>
  <si>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</si>
  <si>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</si>
  <si>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</si>
  <si>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</si>
  <si>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</si>
  <si>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</si>
  <si>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</si>
  <si>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</si>
  <si>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</si>
  <si>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</si>
  <si>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</si>
  <si>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</si>
  <si>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</si>
  <si>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</si>
  <si>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</si>
  <si>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</si>
  <si>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</si>
  <si>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</si>
  <si>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</si>
  <si>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</si>
  <si>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</si>
  <si>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</si>
  <si>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</si>
  <si>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</si>
  <si>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</si>
  <si>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</si>
  <si>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</si>
  <si>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</si>
  <si>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</si>
  <si>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</si>
  <si>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</si>
  <si>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</si>
  <si>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</si>
  <si>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</si>
  <si>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</si>
  <si>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</si>
  <si>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</si>
  <si>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</si>
  <si>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</si>
  <si>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</si>
  <si>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</si>
  <si>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</si>
  <si>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</si>
  <si>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</si>
  <si>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</si>
  <si>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</si>
  <si>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</si>
  <si>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</si>
  <si>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</si>
  <si>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</si>
  <si>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</si>
  <si>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</si>
  <si>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</si>
  <si>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</si>
  <si>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</si>
  <si>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</si>
  <si>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</si>
  <si>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</si>
  <si>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</si>
  <si>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</si>
  <si>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</si>
  <si>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</si>
  <si>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</si>
  <si>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</si>
  <si>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</si>
  <si>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</si>
  <si>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</si>
  <si>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</si>
  <si>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</si>
  <si>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</si>
  <si>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</si>
  <si>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</si>
  <si>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</si>
  <si>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</si>
  <si>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</si>
  <si>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</si>
  <si>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</si>
  <si>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</si>
  <si>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</si>
  <si>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</si>
  <si>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</si>
  <si>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</si>
  <si>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</si>
  <si>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</si>
  <si>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</si>
  <si>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</si>
  <si>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</si>
  <si>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</si>
  <si>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</si>
  <si>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</si>
  <si>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</si>
  <si>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</si>
  <si>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</si>
  <si>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</si>
  <si>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</si>
  <si>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</si>
  <si>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</si>
  <si>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</si>
  <si>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</si>
  <si>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</si>
  <si>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</si>
  <si>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</si>
  <si>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</si>
  <si>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</si>
  <si>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</si>
  <si>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</si>
  <si>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</si>
  <si>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</si>
  <si>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</si>
  <si>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</si>
  <si>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</si>
  <si>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</si>
  <si>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</si>
  <si>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</si>
  <si>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</si>
  <si>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</si>
  <si>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</si>
  <si>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</si>
  <si>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</si>
  <si>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</si>
  <si>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</si>
  <si>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</si>
  <si>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</si>
  <si>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</si>
  <si>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</si>
  <si>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</si>
  <si>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</si>
  <si>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</si>
  <si>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</si>
  <si>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</si>
  <si>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</si>
  <si>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</si>
  <si>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</si>
  <si>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</si>
  <si>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</si>
  <si>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</si>
  <si>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</si>
  <si>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</si>
  <si>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</si>
  <si>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</si>
  <si>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</si>
  <si>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</si>
  <si>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</si>
  <si>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</si>
  <si>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</si>
  <si>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</si>
  <si>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</si>
  <si>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</si>
  <si>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</si>
  <si>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</si>
  <si>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</si>
  <si>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</si>
  <si>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</si>
  <si>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</si>
  <si>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</si>
  <si>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</si>
  <si>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</si>
  <si>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</si>
  <si>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</si>
  <si>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</si>
  <si>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</si>
  <si>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</si>
  <si>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</si>
  <si>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</si>
  <si>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</si>
  <si>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</si>
  <si>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</si>
  <si>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</si>
  <si>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</si>
  <si>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</si>
  <si>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</si>
  <si>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</si>
  <si>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</si>
  <si>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</si>
  <si>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</si>
  <si>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</si>
  <si>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</si>
  <si>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</si>
  <si>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</si>
  <si>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</si>
  <si>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</si>
  <si>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</si>
  <si>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</si>
  <si>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</si>
  <si>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</si>
  <si>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</si>
  <si>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</si>
  <si>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</si>
  <si>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</si>
  <si>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</si>
  <si>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</si>
  <si>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</si>
  <si>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</si>
  <si>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</si>
  <si>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</si>
  <si>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</si>
  <si>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</si>
  <si>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</si>
  <si>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</si>
  <si>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</si>
  <si>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</si>
  <si>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</si>
  <si>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</si>
  <si>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</si>
  <si>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</si>
  <si>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</si>
  <si>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</si>
  <si>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</si>
  <si>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</si>
  <si>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</si>
  <si>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</si>
  <si>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</si>
  <si>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</si>
  <si>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</si>
  <si>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</si>
  <si>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</si>
  <si>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</si>
  <si>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</si>
  <si>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</si>
  <si>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</si>
  <si>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</si>
  <si>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</si>
  <si>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</si>
  <si>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</si>
  <si>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</si>
  <si>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</si>
  <si>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</si>
  <si>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</si>
  <si>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</si>
  <si>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</si>
  <si>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</si>
  <si>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</si>
  <si>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</si>
  <si>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</si>
  <si>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</si>
  <si>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</si>
  <si>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</si>
  <si>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</si>
  <si>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</si>
  <si>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</si>
  <si>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</si>
  <si>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</si>
  <si>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</si>
  <si>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</si>
  <si>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</si>
  <si>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</si>
  <si>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</si>
  <si>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</si>
  <si>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</si>
  <si>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</si>
  <si>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</si>
  <si>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</si>
  <si>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</si>
  <si>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</si>
  <si>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</si>
  <si>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</si>
  <si>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</si>
  <si>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</si>
  <si>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</si>
  <si>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</si>
  <si>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</si>
  <si>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</si>
  <si>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</si>
  <si>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</si>
  <si>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</si>
  <si>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</si>
  <si>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</si>
  <si>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</si>
  <si>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</si>
  <si>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</si>
  <si>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</si>
  <si>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</si>
  <si>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</si>
  <si>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</si>
  <si>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</si>
  <si>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</si>
  <si>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</si>
  <si>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</si>
  <si>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</si>
  <si>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</si>
  <si>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</si>
  <si>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</si>
  <si>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</si>
  <si>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</si>
  <si>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</si>
  <si>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</si>
  <si>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</si>
  <si>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</si>
  <si>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</si>
  <si>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</si>
  <si>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</si>
  <si>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</si>
  <si>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</si>
  <si>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</si>
  <si>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</si>
  <si>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</si>
  <si>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</si>
  <si>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</si>
  <si>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</si>
  <si>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</si>
  <si>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</si>
  <si>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</si>
  <si>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</si>
  <si>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</si>
  <si>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</si>
  <si>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</si>
  <si>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</si>
  <si>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</si>
  <si>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</si>
  <si>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</si>
  <si>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</si>
  <si>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</si>
  <si>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</si>
  <si>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</si>
  <si>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</si>
  <si>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</si>
  <si>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</si>
  <si>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</si>
  <si>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</si>
  <si>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</si>
  <si>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</si>
  <si>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</si>
  <si>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</si>
  <si>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</si>
  <si>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</si>
  <si>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</si>
  <si>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</si>
  <si>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</si>
  <si>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</si>
  <si>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</si>
  <si>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</si>
  <si>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</si>
  <si>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</si>
  <si>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</si>
  <si>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</si>
  <si>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</si>
  <si>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</si>
  <si>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</si>
  <si>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</si>
  <si>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</si>
  <si>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</si>
  <si>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</si>
  <si>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</si>
  <si>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</si>
  <si>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</si>
  <si>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</si>
  <si>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</si>
  <si>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</si>
  <si>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</si>
  <si>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</si>
  <si>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</si>
  <si>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</si>
  <si>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</si>
  <si>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</si>
  <si>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</si>
  <si>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</si>
  <si>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</si>
  <si>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</si>
  <si>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</si>
  <si>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</si>
  <si>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</si>
  <si>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</si>
  <si>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</si>
  <si>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</si>
  <si>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</si>
  <si>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</si>
  <si>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</si>
  <si>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</si>
  <si>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</si>
  <si>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</si>
  <si>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</si>
  <si>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</si>
  <si>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</si>
  <si>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</si>
  <si>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</si>
  <si>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</si>
  <si>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</si>
  <si>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</si>
  <si>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</si>
  <si>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</si>
  <si>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</si>
  <si>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</si>
  <si>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</si>
  <si>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</si>
  <si>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</si>
  <si>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</si>
  <si>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</si>
  <si>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</si>
  <si>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</si>
  <si>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</si>
  <si>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</si>
  <si>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</si>
  <si>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</si>
  <si>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</si>
  <si>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</si>
  <si>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</si>
  <si>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</si>
  <si>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</si>
  <si>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</si>
  <si>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</si>
  <si>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</si>
  <si>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</si>
  <si>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</si>
  <si>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</si>
  <si>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</si>
  <si>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</si>
  <si>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</si>
  <si>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</si>
  <si>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</si>
  <si>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</si>
  <si>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</si>
  <si>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</si>
  <si>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</si>
  <si>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</si>
  <si>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</si>
  <si>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</si>
  <si>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</si>
  <si>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</si>
  <si>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</si>
  <si>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</si>
  <si>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</si>
  <si>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</si>
  <si>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</si>
  <si>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</si>
  <si>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</si>
  <si>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</si>
  <si>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</si>
  <si>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</si>
  <si>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</si>
  <si>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</si>
  <si>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</si>
  <si>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</si>
  <si>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</si>
  <si>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</si>
  <si>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</si>
  <si>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</si>
  <si>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</si>
  <si>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</si>
  <si>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</si>
  <si>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</si>
  <si>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</si>
  <si>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</si>
  <si>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</si>
  <si>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</si>
  <si>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</si>
  <si>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</si>
  <si>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</si>
  <si>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</si>
  <si>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</si>
  <si>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</si>
  <si>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</si>
  <si>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</si>
  <si>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</si>
  <si>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</si>
  <si>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</si>
  <si>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</si>
  <si>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</si>
  <si>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</si>
  <si>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</si>
  <si>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</si>
  <si>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</si>
  <si>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</si>
  <si>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</si>
  <si>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</si>
  <si>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</si>
  <si>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</si>
  <si>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</si>
  <si>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</si>
  <si>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</si>
  <si>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</si>
  <si>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</si>
  <si>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</si>
  <si>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</si>
  <si>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</si>
  <si>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</si>
  <si>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</si>
  <si>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</si>
  <si>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</si>
  <si>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</si>
  <si>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</si>
  <si>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</si>
  <si>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</si>
  <si>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</si>
  <si>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</si>
  <si>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</si>
  <si>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</si>
  <si>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</si>
  <si>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</si>
  <si>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</si>
  <si>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</si>
  <si>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</si>
  <si>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</si>
  <si>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</si>
  <si>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</si>
  <si>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</si>
  <si>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</si>
  <si>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</si>
  <si>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</si>
  <si>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</si>
  <si>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</si>
  <si>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</si>
  <si>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</si>
  <si>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</si>
  <si>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</si>
  <si>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</si>
  <si>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</si>
  <si>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</si>
  <si>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</si>
  <si>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</si>
  <si>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</si>
  <si>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</si>
  <si>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</si>
  <si>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</si>
  <si>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</si>
  <si>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</si>
  <si>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</si>
  <si>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</si>
  <si>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</si>
  <si>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</si>
  <si>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</si>
  <si>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</si>
  <si>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</si>
  <si>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</si>
  <si>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</si>
  <si>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</si>
  <si>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</si>
  <si>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</si>
  <si>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</si>
  <si>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</si>
  <si>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</si>
  <si>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</si>
  <si>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</si>
  <si>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</si>
  <si>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</si>
  <si>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</si>
  <si>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</si>
  <si>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</si>
  <si>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</si>
  <si>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</si>
  <si>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</si>
  <si>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</si>
  <si>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</si>
  <si>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</si>
  <si>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</si>
  <si>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</si>
  <si>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</si>
  <si>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</si>
  <si>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</si>
  <si>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</si>
  <si>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</si>
  <si>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</si>
  <si>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</si>
  <si>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</si>
  <si>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</si>
  <si>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</si>
  <si>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</si>
  <si>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</si>
  <si>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</si>
  <si>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</si>
  <si>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</si>
  <si>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</si>
  <si>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</si>
  <si>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</si>
  <si>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</si>
  <si>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</si>
  <si>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</si>
  <si>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</si>
  <si>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</si>
  <si>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</si>
  <si>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</si>
  <si>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</si>
  <si>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</si>
  <si>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</si>
  <si>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</si>
  <si>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</si>
  <si>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</si>
  <si>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</si>
  <si>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</si>
  <si>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</si>
  <si>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</si>
  <si>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</si>
  <si>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</si>
  <si>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</si>
  <si>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</si>
  <si>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</si>
  <si>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</si>
  <si>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</si>
  <si>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</si>
  <si>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</si>
  <si>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</si>
  <si>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</si>
  <si>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</si>
  <si>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</si>
  <si>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</si>
  <si>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</si>
  <si>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</si>
  <si>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</si>
  <si>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</si>
  <si>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</si>
  <si>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</si>
  <si>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</si>
  <si>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</si>
  <si>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</si>
  <si>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</si>
  <si>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</si>
  <si>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</si>
  <si>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</si>
  <si>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</si>
  <si>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</si>
  <si>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</si>
  <si>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</si>
  <si>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</si>
  <si>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</si>
  <si>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</si>
  <si>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</si>
  <si>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</si>
  <si>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</si>
  <si>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</si>
  <si>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</si>
  <si>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</si>
  <si>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</si>
  <si>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</si>
  <si>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</si>
  <si>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</si>
  <si>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</si>
  <si>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</si>
  <si>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</si>
  <si>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</si>
  <si>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</si>
  <si>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</si>
  <si>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</si>
  <si>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</si>
  <si>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</si>
  <si>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</si>
  <si>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</si>
  <si>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</si>
  <si>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</si>
  <si>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</si>
  <si>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</si>
  <si>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</si>
  <si>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</si>
  <si>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</si>
  <si>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</si>
  <si>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</si>
  <si>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</si>
  <si>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</si>
  <si>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</si>
  <si>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</si>
  <si>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</si>
  <si>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</si>
  <si>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</si>
  <si>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</si>
  <si>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</si>
  <si>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</si>
  <si>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</si>
  <si>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</si>
  <si>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</si>
  <si>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</si>
  <si>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</si>
  <si>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</si>
  <si>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</si>
  <si>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</si>
  <si>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</si>
  <si>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</si>
  <si>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</si>
  <si>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</si>
  <si>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</si>
  <si>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</si>
  <si>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</si>
  <si>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</si>
  <si>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</si>
  <si>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</si>
  <si>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</si>
  <si>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</si>
  <si>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</si>
  <si>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</si>
  <si>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</si>
  <si>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</si>
  <si>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</si>
  <si>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</si>
  <si>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</si>
  <si>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</si>
  <si>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</si>
  <si>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</si>
  <si>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</si>
  <si>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</si>
  <si>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</si>
  <si>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</si>
  <si>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</si>
  <si>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</si>
  <si>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</si>
  <si>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</si>
  <si>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</si>
  <si>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</si>
  <si>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</si>
  <si>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</si>
  <si>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</si>
  <si>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</si>
  <si>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</si>
  <si>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</si>
  <si>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</si>
  <si>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</si>
  <si>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</si>
  <si>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</si>
  <si>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</si>
  <si>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</si>
  <si>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</si>
  <si>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</si>
  <si>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</si>
  <si>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</si>
  <si>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</si>
  <si>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</si>
  <si>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</si>
  <si>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</si>
  <si>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</si>
  <si>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</si>
  <si>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</si>
  <si>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</si>
  <si>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</si>
  <si>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</si>
  <si>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</si>
  <si>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</si>
  <si>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</si>
  <si>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</si>
  <si>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</si>
  <si>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</si>
  <si>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</si>
  <si>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</si>
  <si>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</si>
  <si>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</si>
  <si>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</si>
  <si>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</si>
  <si>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</si>
  <si>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</si>
  <si>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</si>
  <si>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</si>
  <si>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</si>
  <si>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</si>
  <si>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</si>
  <si>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</si>
  <si>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</si>
  <si>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</si>
  <si>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</si>
  <si>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</si>
  <si>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</si>
  <si>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</si>
  <si>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</si>
  <si>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</si>
  <si>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</si>
  <si>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</si>
  <si>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</si>
  <si>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</si>
  <si>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</si>
  <si>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</si>
  <si>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</si>
  <si>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</si>
  <si>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</si>
  <si>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</si>
  <si>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</si>
  <si>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</si>
  <si>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</si>
  <si>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</si>
  <si>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</si>
  <si>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</si>
  <si>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</si>
  <si>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</si>
  <si>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</si>
  <si>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</si>
  <si>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</si>
  <si>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</si>
  <si>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</si>
  <si>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</si>
  <si>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</si>
  <si>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</si>
  <si>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</si>
  <si>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</si>
  <si>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</si>
  <si>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</si>
  <si>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</si>
  <si>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</si>
  <si>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</si>
  <si>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</si>
  <si>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</si>
  <si>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</si>
  <si>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</si>
  <si>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</si>
  <si>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</si>
  <si>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</si>
  <si>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</si>
  <si>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</si>
  <si>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</si>
  <si>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</si>
  <si>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</si>
  <si>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</si>
  <si>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</si>
  <si>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</si>
  <si>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</si>
  <si>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</si>
  <si>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</si>
  <si>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</si>
  <si>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</si>
  <si>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</si>
  <si>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</si>
  <si>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</si>
  <si>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</si>
  <si>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</si>
  <si>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</si>
  <si>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</si>
  <si>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</si>
  <si>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</si>
  <si>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</si>
  <si>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</si>
  <si>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</si>
  <si>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</si>
  <si>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</si>
  <si>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</si>
  <si>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</si>
  <si>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</si>
  <si>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</si>
  <si>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</si>
  <si>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</si>
  <si>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</si>
  <si>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</si>
  <si>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</si>
  <si>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</si>
  <si>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</si>
  <si>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</si>
  <si>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</si>
  <si>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</si>
  <si>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</si>
  <si>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</si>
  <si>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</si>
  <si>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</si>
  <si>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</si>
  <si>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</si>
  <si>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</si>
  <si>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</si>
  <si>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</si>
  <si>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</si>
  <si>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</si>
  <si>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</si>
  <si>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</si>
  <si>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</si>
  <si>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</si>
  <si>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</si>
  <si>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</si>
  <si>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</si>
  <si>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</si>
  <si>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</si>
  <si>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</si>
  <si>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</si>
  <si>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</si>
  <si>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</si>
  <si>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</si>
  <si>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</si>
  <si>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</si>
  <si>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</si>
  <si>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</si>
  <si>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</si>
  <si>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</si>
  <si>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</si>
  <si>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</si>
  <si>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</si>
  <si>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</si>
  <si>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</si>
  <si>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</si>
  <si>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</si>
  <si>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</si>
  <si>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</si>
  <si>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</si>
  <si>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</si>
  <si>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</si>
  <si>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</si>
  <si>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</si>
  <si>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</si>
  <si>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</si>
  <si>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</si>
  <si>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</si>
  <si>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</si>
  <si>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</si>
  <si>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</si>
  <si>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</si>
  <si>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</si>
  <si>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</si>
  <si>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</si>
  <si>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</si>
  <si>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</si>
  <si>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</si>
  <si>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</si>
  <si>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</si>
  <si>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</si>
  <si>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</si>
  <si>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</si>
  <si>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</si>
  <si>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</si>
  <si>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</si>
  <si>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</si>
  <si>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</si>
  <si>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</si>
  <si>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</si>
  <si>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</si>
  <si>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</si>
  <si>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</si>
  <si>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</si>
  <si>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</si>
  <si>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</si>
  <si>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</si>
  <si>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</si>
  <si>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</si>
  <si>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</si>
  <si>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</si>
  <si>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</si>
  <si>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</si>
  <si>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</si>
  <si>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</si>
  <si>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</si>
  <si>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</si>
  <si>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</si>
  <si>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</si>
  <si>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</si>
  <si>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</si>
  <si>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</si>
  <si>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</si>
  <si>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</si>
  <si>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</si>
  <si>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</si>
  <si>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</si>
  <si>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</si>
  <si>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</si>
  <si>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</si>
  <si>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</si>
  <si>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</si>
  <si>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</si>
  <si>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</si>
  <si>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</si>
  <si>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</si>
  <si>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</si>
  <si>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</si>
  <si>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</si>
  <si>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</si>
  <si>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</si>
  <si>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</si>
  <si>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</si>
  <si>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</si>
  <si>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</si>
  <si>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</si>
  <si>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</si>
  <si>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</si>
  <si>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</si>
  <si>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</si>
  <si>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</si>
  <si>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</si>
  <si>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</si>
  <si>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</si>
  <si>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</si>
  <si>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</si>
  <si>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</si>
  <si>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</si>
  <si>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</si>
  <si>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</si>
  <si>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</si>
  <si>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</si>
  <si>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</si>
  <si>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</si>
  <si>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</si>
  <si>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</si>
  <si>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</si>
  <si>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</si>
  <si>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</si>
  <si>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</si>
  <si>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</si>
  <si>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</si>
  <si>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</si>
  <si>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</si>
  <si>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</si>
  <si>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</si>
  <si>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</si>
  <si>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</si>
  <si>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</si>
  <si>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</si>
  <si>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</si>
  <si>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</si>
  <si>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</si>
  <si>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</si>
  <si>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</si>
  <si>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</si>
  <si>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</si>
  <si>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</si>
  <si>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</si>
  <si>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</si>
  <si>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</si>
  <si>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</si>
  <si>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</si>
  <si>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</si>
  <si>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</si>
  <si>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</si>
  <si>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</si>
  <si>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</si>
  <si>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</si>
  <si>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</si>
  <si>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</si>
  <si>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</si>
  <si>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</si>
  <si>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</si>
  <si>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</si>
  <si>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</si>
  <si>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</si>
  <si>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</si>
  <si>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</si>
  <si>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</si>
  <si>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</si>
  <si>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</si>
  <si>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</si>
  <si>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</si>
  <si>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</si>
  <si>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</si>
  <si>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</si>
  <si>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</si>
  <si>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</si>
  <si>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</si>
  <si>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</si>
  <si>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</si>
  <si>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</si>
  <si>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</si>
  <si>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</si>
  <si>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</si>
  <si>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</si>
  <si>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</si>
  <si>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</si>
  <si>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</si>
  <si>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</si>
  <si>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</si>
  <si>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</si>
  <si>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</si>
  <si>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</si>
  <si>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</si>
  <si>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</si>
  <si>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</si>
  <si>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</si>
  <si>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</si>
  <si>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</si>
  <si>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</si>
  <si>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</si>
  <si>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</si>
  <si>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</si>
  <si>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</si>
  <si>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</si>
  <si>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</si>
  <si>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</si>
  <si>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</si>
  <si>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</si>
  <si>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</si>
  <si>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</si>
  <si>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</si>
  <si>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</si>
  <si>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</si>
  <si>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</si>
  <si>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</si>
  <si>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</si>
  <si>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</si>
  <si>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</si>
  <si>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</si>
  <si>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</si>
  <si>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</si>
  <si>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</si>
  <si>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</si>
  <si>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</si>
  <si>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</si>
  <si>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</si>
  <si>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</si>
  <si>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</si>
  <si>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</si>
  <si>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</si>
  <si>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</si>
  <si>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</si>
  <si>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</si>
  <si>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</si>
  <si>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</si>
  <si>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</si>
  <si>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</si>
  <si>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</si>
  <si>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</si>
  <si>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</si>
  <si>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</si>
  <si>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</si>
  <si>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</si>
  <si>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</si>
  <si>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</si>
  <si>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</si>
  <si>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</si>
  <si>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</si>
  <si>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</si>
  <si>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</si>
  <si>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</si>
  <si>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</si>
  <si>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</si>
  <si>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</si>
  <si>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</si>
  <si>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</si>
  <si>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</si>
  <si>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</si>
  <si>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</si>
  <si>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</si>
  <si>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</si>
  <si>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</si>
  <si>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</si>
  <si>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</si>
  <si>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</si>
  <si>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</si>
  <si>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</si>
  <si>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</si>
  <si>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</si>
  <si>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</si>
  <si>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</si>
  <si>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</si>
  <si>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</si>
  <si>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</si>
  <si>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</si>
  <si>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</si>
  <si>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</si>
  <si>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</si>
  <si>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</si>
  <si>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</si>
  <si>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</si>
  <si>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</si>
  <si>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</si>
  <si>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</si>
  <si>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</si>
  <si>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</si>
  <si>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</si>
  <si>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</si>
  <si>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</si>
  <si>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</si>
  <si>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</si>
  <si>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</si>
  <si>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</si>
  <si>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</si>
  <si>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</si>
  <si>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</si>
  <si>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</si>
  <si>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</si>
  <si>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</si>
  <si>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</si>
  <si>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</si>
  <si>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</si>
  <si>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</si>
  <si>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</si>
  <si>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</si>
  <si>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</si>
  <si>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</si>
  <si>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</si>
  <si>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</si>
  <si>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</si>
  <si>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</si>
  <si>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</si>
  <si>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</si>
  <si>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</si>
  <si>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</si>
  <si>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</si>
  <si>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</si>
  <si>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</si>
  <si>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</si>
  <si>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</si>
  <si>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</si>
  <si>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</si>
  <si>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</si>
  <si>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</si>
  <si>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</si>
  <si>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</si>
  <si>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</si>
  <si>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</si>
  <si>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</si>
  <si>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</si>
  <si>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</si>
  <si>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</si>
  <si>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</si>
  <si>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</si>
  <si>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</si>
  <si>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</si>
  <si>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</si>
  <si>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</si>
  <si>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</si>
  <si>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</si>
  <si>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</si>
  <si>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</si>
  <si>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</si>
  <si>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</si>
  <si>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</si>
  <si>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</si>
  <si>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</si>
  <si>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</si>
  <si>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</si>
  <si>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</si>
  <si>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</si>
  <si>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</si>
  <si>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</si>
  <si>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</si>
  <si>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</si>
  <si>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</si>
  <si>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</si>
  <si>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</si>
  <si>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</si>
  <si>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</si>
  <si>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</si>
  <si>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</si>
  <si>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</si>
  <si>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</si>
  <si>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</si>
  <si>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</si>
  <si>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</si>
  <si>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</si>
  <si>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</si>
  <si>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</si>
  <si>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</si>
  <si>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</si>
  <si>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</si>
  <si>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</si>
  <si>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</si>
  <si>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</si>
  <si>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</si>
  <si>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</si>
  <si>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</si>
  <si>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</si>
  <si>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</si>
  <si>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</si>
  <si>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</si>
  <si>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</si>
  <si>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</si>
  <si>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</si>
  <si>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</si>
  <si>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</si>
  <si>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</si>
  <si>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</si>
  <si>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</si>
  <si>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</si>
  <si>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</si>
  <si>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</si>
  <si>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</si>
  <si>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</si>
  <si>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</si>
  <si>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</si>
  <si>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</si>
  <si>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</si>
  <si>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</si>
  <si>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</si>
  <si>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</si>
  <si>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</si>
  <si>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</si>
  <si>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</si>
  <si>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</si>
  <si>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</si>
  <si>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</si>
  <si>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</si>
  <si>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</si>
  <si>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</si>
  <si>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</si>
  <si>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</si>
  <si>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</si>
  <si>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</si>
  <si>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</si>
  <si>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</si>
  <si>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</si>
  <si>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</si>
  <si>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</si>
  <si>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</si>
  <si>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</si>
  <si>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</si>
  <si>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</si>
  <si>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</si>
  <si>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</si>
  <si>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</si>
  <si>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</si>
  <si>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</si>
  <si>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</si>
  <si>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</si>
  <si>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</si>
  <si>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</si>
  <si>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</si>
  <si>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</si>
  <si>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</si>
  <si>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</si>
  <si>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</si>
  <si>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</si>
  <si>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</si>
  <si>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</si>
  <si>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</si>
  <si>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</si>
  <si>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</si>
  <si>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</si>
  <si>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</si>
  <si>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</si>
  <si>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</si>
  <si>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</si>
  <si>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</si>
  <si>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</si>
  <si>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</si>
  <si>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</si>
  <si>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</si>
  <si>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</si>
  <si>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</si>
  <si>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</si>
  <si>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</si>
  <si>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</si>
  <si>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</si>
  <si>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</si>
  <si>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</si>
  <si>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</si>
  <si>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</si>
  <si>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</si>
  <si>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</si>
  <si>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</si>
  <si>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</si>
  <si>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</si>
  <si>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</si>
  <si>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</si>
  <si>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</si>
  <si>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</si>
  <si>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</si>
  <si>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</si>
  <si>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</si>
  <si>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</si>
  <si>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</si>
  <si>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</si>
  <si>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</si>
  <si>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</si>
  <si>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</si>
  <si>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</si>
  <si>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</si>
  <si>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</si>
  <si>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</si>
  <si>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</si>
  <si>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</si>
  <si>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</si>
  <si>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</si>
  <si>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</si>
  <si>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</si>
  <si>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</si>
  <si>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</si>
  <si>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</si>
  <si>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</si>
  <si>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</si>
  <si>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</si>
  <si>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</si>
  <si>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</si>
  <si>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</si>
  <si>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</si>
  <si>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</si>
  <si>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</si>
  <si>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</si>
  <si>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</si>
  <si>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</si>
  <si>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</si>
  <si>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</si>
  <si>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</si>
  <si>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</si>
  <si>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</si>
  <si>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</si>
  <si>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</si>
  <si>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</si>
  <si>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</si>
  <si>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</si>
  <si>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</si>
  <si>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</si>
  <si>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</si>
  <si>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</si>
  <si>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</si>
  <si>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</si>
  <si>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</si>
  <si>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</si>
  <si>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</si>
  <si>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</si>
  <si>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</si>
  <si>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</si>
  <si>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</si>
  <si>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</si>
  <si>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</si>
  <si>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</si>
  <si>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</si>
  <si>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</si>
  <si>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</si>
  <si>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</si>
  <si>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</si>
  <si>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</si>
  <si>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</si>
  <si>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</si>
  <si>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</si>
  <si>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</si>
  <si>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</si>
  <si>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</si>
  <si>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</si>
  <si>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</si>
  <si>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</si>
  <si>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</si>
  <si>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</si>
  <si>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</si>
  <si>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</si>
  <si>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</si>
  <si>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</si>
  <si>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</si>
  <si>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</si>
  <si>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</si>
  <si>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</si>
  <si>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</si>
  <si>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</si>
  <si>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</si>
  <si>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</si>
  <si>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</si>
  <si>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</si>
  <si>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</si>
  <si>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</si>
  <si>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</si>
  <si>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</si>
  <si>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</si>
  <si>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</si>
  <si>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</si>
  <si>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</si>
  <si>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</si>
  <si>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</si>
  <si>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</si>
  <si>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</si>
  <si>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</si>
  <si>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</si>
  <si>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</si>
  <si>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</si>
  <si>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</si>
  <si>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</si>
  <si>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</si>
  <si>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</si>
  <si>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</si>
  <si>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</si>
  <si>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</si>
  <si>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</si>
  <si>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</si>
  <si>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</si>
  <si>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</si>
  <si>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</si>
  <si>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</si>
  <si>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</si>
  <si>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</si>
  <si>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</si>
  <si>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</si>
  <si>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</si>
  <si>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</si>
  <si>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</si>
  <si>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</si>
  <si>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</si>
  <si>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</si>
  <si>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</si>
  <si>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</si>
  <si>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</si>
  <si>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</si>
  <si>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</si>
  <si>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</si>
  <si>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</si>
  <si>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</si>
  <si>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</si>
  <si>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</si>
  <si>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</si>
  <si>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</si>
  <si>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</si>
  <si>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</si>
  <si>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</si>
  <si>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</si>
  <si>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</si>
  <si>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</si>
  <si>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</si>
  <si>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</si>
  <si>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</si>
  <si>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</si>
  <si>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</si>
  <si>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</si>
  <si>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</si>
  <si>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</si>
  <si>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</si>
  <si>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</si>
  <si>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</si>
  <si>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</si>
  <si>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</si>
  <si>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</si>
  <si>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</si>
  <si>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</si>
  <si>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</si>
  <si>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</si>
  <si>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</si>
  <si>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</si>
  <si>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</si>
  <si>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</si>
  <si>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</si>
  <si>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</si>
  <si>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</si>
  <si>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</si>
  <si>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</si>
  <si>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</si>
  <si>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</si>
  <si>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</si>
  <si>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</si>
  <si>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</si>
  <si>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</si>
  <si>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</si>
  <si>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</si>
  <si>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</si>
  <si>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</si>
  <si>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</si>
  <si>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</si>
  <si>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</si>
  <si>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</si>
  <si>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</si>
  <si>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</si>
  <si>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</si>
  <si>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</si>
  <si>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</si>
  <si>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</si>
  <si>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</si>
  <si>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</si>
  <si>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</si>
  <si>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</si>
  <si>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</si>
  <si>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</si>
  <si>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</si>
  <si>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</si>
  <si>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</si>
  <si>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</si>
  <si>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</si>
  <si>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</si>
  <si>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</si>
  <si>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</si>
  <si>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</si>
  <si>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</si>
  <si>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</si>
  <si>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</si>
  <si>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</si>
  <si>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</si>
  <si>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</si>
  <si>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</si>
  <si>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</si>
  <si>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</si>
  <si>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</si>
  <si>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</si>
  <si>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</si>
  <si>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</si>
  <si>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</si>
  <si>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</si>
  <si>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</si>
  <si>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</si>
  <si>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</si>
  <si>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</si>
  <si>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</si>
  <si>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</si>
  <si>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</si>
  <si>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</si>
  <si>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</si>
  <si>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</si>
  <si>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</si>
  <si>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</si>
  <si>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</si>
  <si>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</si>
  <si>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</si>
  <si>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</si>
  <si>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</si>
  <si>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</si>
  <si>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</si>
  <si>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</si>
  <si>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</si>
  <si>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</si>
  <si>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</si>
  <si>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</si>
  <si>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</si>
  <si>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</si>
  <si>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</si>
  <si>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</si>
  <si>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</si>
  <si>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</si>
  <si>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</si>
  <si>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</si>
  <si>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</si>
  <si>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</si>
  <si>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</si>
  <si>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</si>
  <si>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</si>
  <si>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</si>
  <si>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</si>
  <si>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</si>
  <si>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</si>
  <si>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</si>
  <si>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</si>
  <si>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</si>
  <si>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</si>
  <si>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</si>
  <si>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</si>
  <si>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</si>
  <si>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</si>
  <si>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</si>
  <si>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</si>
  <si>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</si>
  <si>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</si>
  <si>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</si>
  <si>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</si>
  <si>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</si>
  <si>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</si>
  <si>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</si>
  <si>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</si>
  <si>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</si>
  <si>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</si>
  <si>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</si>
  <si>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</si>
  <si>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</si>
  <si>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</si>
  <si>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</si>
  <si>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</si>
  <si>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</si>
  <si>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</si>
  <si>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</si>
  <si>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</si>
  <si>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</si>
  <si>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</si>
  <si>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</si>
  <si>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</si>
  <si>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</si>
  <si>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</si>
  <si>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</si>
  <si>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</si>
  <si>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</si>
  <si>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</si>
  <si>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</si>
  <si>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</si>
  <si>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</si>
  <si>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</si>
  <si>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</si>
  <si>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</si>
  <si>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</si>
  <si>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</si>
  <si>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</si>
  <si>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</si>
  <si>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</si>
  <si>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</si>
  <si>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</si>
  <si>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</si>
  <si>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</si>
  <si>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</si>
  <si>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</si>
  <si>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</si>
  <si>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</si>
  <si>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</si>
  <si>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</si>
  <si>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</si>
  <si>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</si>
  <si>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</si>
  <si>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</si>
  <si>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</si>
  <si>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</si>
  <si>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</si>
  <si>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</si>
  <si>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</si>
  <si>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</si>
  <si>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</si>
  <si>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</si>
  <si>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</si>
  <si>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</si>
  <si>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</si>
  <si>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</si>
  <si>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</si>
  <si>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</si>
  <si>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</si>
  <si>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</si>
  <si>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</si>
  <si>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</si>
  <si>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</si>
  <si>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</si>
  <si>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</si>
  <si>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</si>
  <si>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</si>
  <si>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</si>
  <si>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</si>
  <si>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</si>
  <si>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</si>
  <si>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</si>
  <si>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</si>
  <si>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</si>
  <si>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</si>
  <si>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</si>
  <si>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</si>
  <si>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</si>
  <si>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</si>
  <si>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</si>
  <si>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</si>
  <si>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</si>
  <si>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</si>
  <si>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</si>
  <si>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</si>
  <si>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</si>
  <si>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</si>
  <si>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</si>
  <si>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</si>
  <si>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</si>
  <si>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</si>
  <si>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</si>
  <si>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</si>
  <si>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</si>
  <si>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</si>
  <si>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</si>
  <si>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</si>
  <si>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</si>
  <si>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</si>
  <si>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</si>
  <si>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</si>
  <si>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</si>
  <si>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</si>
  <si>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</si>
  <si>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</si>
  <si>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</si>
  <si>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</si>
  <si>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</si>
  <si>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</si>
  <si>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</si>
  <si>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</si>
  <si>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</si>
  <si>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</si>
  <si>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</si>
  <si>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</si>
  <si>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</si>
  <si>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</si>
  <si>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</si>
  <si>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</si>
  <si>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</si>
  <si>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</si>
  <si>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</si>
  <si>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</si>
  <si>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</si>
  <si>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</si>
  <si>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</si>
  <si>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</si>
  <si>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</si>
  <si>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</si>
  <si>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</si>
  <si>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</si>
  <si>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</si>
  <si>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</si>
  <si>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</si>
  <si>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</si>
  <si>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</si>
  <si>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</si>
  <si>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</si>
  <si>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</si>
  <si>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</si>
  <si>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</si>
  <si>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</si>
  <si>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</si>
  <si>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</si>
  <si>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</si>
  <si>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</si>
  <si>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</si>
  <si>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</si>
  <si>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</si>
  <si>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</si>
  <si>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</si>
  <si>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</si>
  <si>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</si>
  <si>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</si>
  <si>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</si>
  <si>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</si>
  <si>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</si>
  <si>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</si>
  <si>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</si>
  <si>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</si>
  <si>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</si>
  <si>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</si>
  <si>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</si>
  <si>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</si>
  <si>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</si>
  <si>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</si>
  <si>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</si>
  <si>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</si>
  <si>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</si>
  <si>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</si>
  <si>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</si>
  <si>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</si>
  <si>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</si>
  <si>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</si>
  <si>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</si>
  <si>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</si>
  <si>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</si>
  <si>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</si>
  <si>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</si>
  <si>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</si>
  <si>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</si>
  <si>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</si>
  <si>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</si>
  <si>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</si>
  <si>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</si>
  <si>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</si>
  <si>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</si>
  <si>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</si>
  <si>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</si>
  <si>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</si>
  <si>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</si>
  <si>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</si>
  <si>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</si>
  <si>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</si>
  <si>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</si>
  <si>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</si>
  <si>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</si>
  <si>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</si>
  <si>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</si>
  <si>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</si>
  <si>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</si>
  <si>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</si>
  <si>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</si>
  <si>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</si>
  <si>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</si>
  <si>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</si>
  <si>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</si>
  <si>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</si>
  <si>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</si>
  <si>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</si>
  <si>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</si>
  <si>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</si>
  <si>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</si>
  <si>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</si>
  <si>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</si>
  <si>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</si>
  <si>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</si>
  <si>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</si>
  <si>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</si>
  <si>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</si>
  <si>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</si>
  <si>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</si>
  <si>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</si>
  <si>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</si>
  <si>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</si>
  <si>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</si>
  <si>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</si>
  <si>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</si>
  <si>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</si>
  <si>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</si>
  <si>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</si>
  <si>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</si>
  <si>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</si>
  <si>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</si>
  <si>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</si>
  <si>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</si>
  <si>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</si>
  <si>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</si>
  <si>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</si>
  <si>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</si>
  <si>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</si>
  <si>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</si>
  <si>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</si>
  <si>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</si>
  <si>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</si>
  <si>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</si>
  <si>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</si>
  <si>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</si>
  <si>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</si>
  <si>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</si>
  <si>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</si>
  <si>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</si>
  <si>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</si>
  <si>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</si>
  <si>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</si>
  <si>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</si>
  <si>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</si>
  <si>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</si>
  <si>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</si>
  <si>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</si>
  <si>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</si>
  <si>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</si>
  <si>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</si>
  <si>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</si>
  <si>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</si>
  <si>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</si>
  <si>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</si>
  <si>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</si>
  <si>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</si>
  <si>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</si>
  <si>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</si>
  <si>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</si>
  <si>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</si>
  <si>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</si>
  <si>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</si>
  <si>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</si>
  <si>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</si>
  <si>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</si>
  <si>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</si>
  <si>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</si>
  <si>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</si>
  <si>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</si>
  <si>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</si>
  <si>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</si>
  <si>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</si>
  <si>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</si>
  <si>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</si>
  <si>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</si>
  <si>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</si>
  <si>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</si>
  <si>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</si>
  <si>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</si>
  <si>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</si>
  <si>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</si>
  <si>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</si>
  <si>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</si>
  <si>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</si>
  <si>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</si>
  <si>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</si>
  <si>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</si>
  <si>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</si>
  <si>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</si>
  <si>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</si>
  <si>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</si>
  <si>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</si>
  <si>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</si>
  <si>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</si>
  <si>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</si>
  <si>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</si>
  <si>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</si>
  <si>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</si>
  <si>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</si>
  <si>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</si>
  <si>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</si>
  <si>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</si>
  <si>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</si>
  <si>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</si>
  <si>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</si>
  <si>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</si>
  <si>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</si>
  <si>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</si>
  <si>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</si>
  <si>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</si>
  <si>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</si>
  <si>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</si>
  <si>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</si>
  <si>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</si>
  <si>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</si>
  <si>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</si>
  <si>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</si>
  <si>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</si>
  <si>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</si>
  <si>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</si>
  <si>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</si>
  <si>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</si>
  <si>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</si>
  <si>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</si>
  <si>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</si>
  <si>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</si>
  <si>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</si>
  <si>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</si>
  <si>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</si>
  <si>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</si>
  <si>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</si>
  <si>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</si>
  <si>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</si>
  <si>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</si>
  <si>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</si>
  <si>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</si>
  <si>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</si>
  <si>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</si>
  <si>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</si>
  <si>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</si>
  <si>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</si>
  <si>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</si>
  <si>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</si>
  <si>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</si>
  <si>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</si>
  <si>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</si>
  <si>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</si>
  <si>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</si>
  <si>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</si>
  <si>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</si>
  <si>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</si>
  <si>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</si>
  <si>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</si>
  <si>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</si>
  <si>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</si>
  <si>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</si>
  <si>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</si>
  <si>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</si>
  <si>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</si>
  <si>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</si>
  <si>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</si>
  <si>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</si>
  <si>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</si>
  <si>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</si>
  <si>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</si>
  <si>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</si>
  <si>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</si>
  <si>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</si>
  <si>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</si>
  <si>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</si>
  <si>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</si>
  <si>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</si>
  <si>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</si>
  <si>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</si>
  <si>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</si>
  <si>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</si>
  <si>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</si>
  <si>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</si>
  <si>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</si>
  <si>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</si>
  <si>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</si>
  <si>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</si>
  <si>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</si>
  <si>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</si>
  <si>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</si>
  <si>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</si>
  <si>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</si>
  <si>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</si>
  <si>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</si>
  <si>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</si>
  <si>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</si>
  <si>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</si>
  <si>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</si>
  <si>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</si>
  <si>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</si>
  <si>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</si>
  <si>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</si>
  <si>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</si>
  <si>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</si>
  <si>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</si>
  <si>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</si>
  <si>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</si>
  <si>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</si>
  <si>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</si>
  <si>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</si>
  <si>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</si>
  <si>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</si>
  <si>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</si>
  <si>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</si>
  <si>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</si>
  <si>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</si>
  <si>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</si>
  <si>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</si>
  <si>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</si>
  <si>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</si>
  <si>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</si>
  <si>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</si>
  <si>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</si>
  <si>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</si>
  <si>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</si>
  <si>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</si>
  <si>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</si>
  <si>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</si>
  <si>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</si>
  <si>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</si>
  <si>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</si>
  <si>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</si>
  <si>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</si>
  <si>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</si>
  <si>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</si>
  <si>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</si>
  <si>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</si>
  <si>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</si>
  <si>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</si>
  <si>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</si>
  <si>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</si>
  <si>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</si>
  <si>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</si>
  <si>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</si>
  <si>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</si>
  <si>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</si>
  <si>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</si>
  <si>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</si>
  <si>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</si>
  <si>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</si>
  <si>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</si>
  <si>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</si>
  <si>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</si>
  <si>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</si>
  <si>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</si>
  <si>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</si>
  <si>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</si>
  <si>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</si>
  <si>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</si>
  <si>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</si>
  <si>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</si>
  <si>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</si>
  <si>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</si>
  <si>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</si>
  <si>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</si>
  <si>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</si>
  <si>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</si>
  <si>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</si>
  <si>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</si>
  <si>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</si>
  <si>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</si>
  <si>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</si>
  <si>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</si>
  <si>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</si>
  <si>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</si>
  <si>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</si>
  <si>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</si>
  <si>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</si>
  <si>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</si>
  <si>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</si>
  <si>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</si>
  <si>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</si>
  <si>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</si>
  <si>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</si>
  <si>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</si>
  <si>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</si>
  <si>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</si>
  <si>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</si>
  <si>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</si>
  <si>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</si>
  <si>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</si>
  <si>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</si>
  <si>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</si>
  <si>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</si>
  <si>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</si>
  <si>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</si>
  <si>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</si>
  <si>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</si>
  <si>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</si>
  <si>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</si>
  <si>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</si>
  <si>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</si>
  <si>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</si>
  <si>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</si>
  <si>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</si>
  <si>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</si>
  <si>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</si>
  <si>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</si>
  <si>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</si>
  <si>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</si>
  <si>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</si>
  <si>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</si>
  <si>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</si>
  <si>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</si>
  <si>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</si>
  <si>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</si>
  <si>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</si>
  <si>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</si>
  <si>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</si>
  <si>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</si>
  <si>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</si>
  <si>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</si>
  <si>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</si>
  <si>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</si>
  <si>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</si>
  <si>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</si>
  <si>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</si>
  <si>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</si>
  <si>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</si>
  <si>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</si>
  <si>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</si>
  <si>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</si>
  <si>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</si>
  <si>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</si>
  <si>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</si>
  <si>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</si>
  <si>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</si>
  <si>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</si>
  <si>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</si>
  <si>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</si>
  <si>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</si>
  <si>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</si>
  <si>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</si>
  <si>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</si>
  <si>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</si>
  <si>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</si>
  <si>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</si>
  <si>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</si>
  <si>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</si>
  <si>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</si>
  <si>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</si>
  <si>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</si>
  <si>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</si>
  <si>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</si>
  <si>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</si>
  <si>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</si>
  <si>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</si>
  <si>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</si>
  <si>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</si>
  <si>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</si>
  <si>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</si>
  <si>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</si>
  <si>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</si>
  <si>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</si>
  <si>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</si>
  <si>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</si>
  <si>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</si>
  <si>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</si>
  <si>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</si>
  <si>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</si>
  <si>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</si>
  <si>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</si>
  <si>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</si>
  <si>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</si>
  <si>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</si>
  <si>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</si>
  <si>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</si>
  <si>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</si>
  <si>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</si>
  <si>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</si>
  <si>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</si>
  <si>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</si>
  <si>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</si>
  <si>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</si>
  <si>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</si>
  <si>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</si>
  <si>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</si>
  <si>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</si>
  <si>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</si>
  <si>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</si>
  <si>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</si>
  <si>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</si>
  <si>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</si>
  <si>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</si>
  <si>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</si>
  <si>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</si>
  <si>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</si>
  <si>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</si>
  <si>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</si>
  <si>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</si>
  <si>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</si>
  <si>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</si>
  <si>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</si>
  <si>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</si>
  <si>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</si>
  <si>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</si>
  <si>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</si>
  <si>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</si>
  <si>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</si>
  <si>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</si>
  <si>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</si>
  <si>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</si>
  <si>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</si>
  <si>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</si>
  <si>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</si>
  <si>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</si>
  <si>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</si>
  <si>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</si>
  <si>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</si>
  <si>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</si>
  <si>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</si>
  <si>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</si>
  <si>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</si>
  <si>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</si>
  <si>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</si>
  <si>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</si>
  <si>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</si>
  <si>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</si>
  <si>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</si>
  <si>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</si>
  <si>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</si>
  <si>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</si>
  <si>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</si>
  <si>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</si>
  <si>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</si>
  <si>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</si>
  <si>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</si>
  <si>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</si>
  <si>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</si>
  <si>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</si>
  <si>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</si>
  <si>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</si>
  <si>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</si>
  <si>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</si>
  <si>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</si>
  <si>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</si>
  <si>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</si>
  <si>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</si>
  <si>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</si>
  <si>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</si>
  <si>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</si>
  <si>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</si>
  <si>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</si>
  <si>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</si>
  <si>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</si>
  <si>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</si>
  <si>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</si>
  <si>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</si>
  <si>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</si>
  <si>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</si>
  <si>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</si>
  <si>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</si>
  <si>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</si>
  <si>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</si>
  <si>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</si>
  <si>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</si>
  <si>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</si>
  <si>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</si>
  <si>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</si>
  <si>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</si>
  <si>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</si>
  <si>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</si>
  <si>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</si>
  <si>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</si>
  <si>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</si>
  <si>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</si>
  <si>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</si>
  <si>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</si>
  <si>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</si>
  <si>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</si>
  <si>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</si>
  <si>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</si>
  <si>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</si>
  <si>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</si>
  <si>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</si>
  <si>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</si>
  <si>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</si>
  <si>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</si>
  <si>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</si>
  <si>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</si>
  <si>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</si>
  <si>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</si>
  <si>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</si>
  <si>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</si>
  <si>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</si>
  <si>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</si>
  <si>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</si>
  <si>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</si>
  <si>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</si>
  <si>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</si>
  <si>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</si>
  <si>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</si>
  <si>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</si>
  <si>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</si>
  <si>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</si>
  <si>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</si>
  <si>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</si>
  <si>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</si>
  <si>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</si>
  <si>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</si>
  <si>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</si>
  <si>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</si>
  <si>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</si>
  <si>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</si>
  <si>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</si>
  <si>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</si>
  <si>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</si>
  <si>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</si>
  <si>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</si>
  <si>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</si>
  <si>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</si>
  <si>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</si>
  <si>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</si>
  <si>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</si>
  <si>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</si>
  <si>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</si>
  <si>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</si>
  <si>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</si>
  <si>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</si>
  <si>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</si>
  <si>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</si>
  <si>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</si>
  <si>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</si>
  <si>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</si>
  <si>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</si>
  <si>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</si>
  <si>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</si>
  <si>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</si>
  <si>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</si>
  <si>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</si>
  <si>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</si>
  <si>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</si>
  <si>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</si>
  <si>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</si>
  <si>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</si>
  <si>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</si>
  <si>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</si>
  <si>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</si>
  <si>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</si>
  <si>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</si>
  <si>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</si>
  <si>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</si>
  <si>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</si>
  <si>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</si>
  <si>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</si>
  <si>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</si>
  <si>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</si>
  <si>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</si>
  <si>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</si>
  <si>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</si>
  <si>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</si>
  <si>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</si>
  <si>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</si>
  <si>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</si>
  <si>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</si>
  <si>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</si>
  <si>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</si>
  <si>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</si>
  <si>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</si>
  <si>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</si>
  <si>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</si>
  <si>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</si>
  <si>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</si>
  <si>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</si>
  <si>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</si>
  <si>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</si>
  <si>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</si>
  <si>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</si>
  <si>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</si>
  <si>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</si>
  <si>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</si>
  <si>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</si>
  <si>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</si>
  <si>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</si>
  <si>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</si>
  <si>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</si>
  <si>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</si>
  <si>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</si>
  <si>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</si>
  <si>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</si>
  <si>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</si>
  <si>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</si>
  <si>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</si>
  <si>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</si>
  <si>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</si>
  <si>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</si>
  <si>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</si>
  <si>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</si>
  <si>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</si>
  <si>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</si>
  <si>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</si>
  <si>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</si>
  <si>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</si>
  <si>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</si>
  <si>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</si>
  <si>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</si>
  <si>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</si>
  <si>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</si>
  <si>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</si>
  <si>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</si>
  <si>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</si>
  <si>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</si>
  <si>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</si>
  <si>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</si>
  <si>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</si>
  <si>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</si>
  <si>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</si>
  <si>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</si>
  <si>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</si>
  <si>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</si>
  <si>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</si>
  <si>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</si>
  <si>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</si>
  <si>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</si>
  <si>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</si>
  <si>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</si>
  <si>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</si>
  <si>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</si>
  <si>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</si>
  <si>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</si>
  <si>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</si>
  <si>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</si>
  <si>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</si>
  <si>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</si>
  <si>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</si>
  <si>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</si>
  <si>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</si>
  <si>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</si>
  <si>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</si>
  <si>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</si>
  <si>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</si>
  <si>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</si>
  <si>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</si>
  <si>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</si>
  <si>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</si>
  <si>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</si>
  <si>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</si>
  <si>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</si>
  <si>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</si>
  <si>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</si>
  <si>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</si>
  <si>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</si>
  <si>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</si>
  <si>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</si>
  <si>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</si>
  <si>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</si>
  <si>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</si>
  <si>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</si>
  <si>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</si>
  <si>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</si>
  <si>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</si>
  <si>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</si>
  <si>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</si>
  <si>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</si>
  <si>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</si>
  <si>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</si>
  <si>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</si>
  <si>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</si>
  <si>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</si>
  <si>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</si>
  <si>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</si>
  <si>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</si>
  <si>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</si>
  <si>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</si>
  <si>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</si>
  <si>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</si>
  <si>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</si>
  <si>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</si>
  <si>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</si>
  <si>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</si>
  <si>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</si>
  <si>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</si>
  <si>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</si>
  <si>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</si>
  <si>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</si>
  <si>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</si>
  <si>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</si>
  <si>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</si>
  <si>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</si>
  <si>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</si>
  <si>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</si>
  <si>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</si>
  <si>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</si>
  <si>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</si>
  <si>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</si>
  <si>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</si>
  <si>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</si>
  <si>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</si>
  <si>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</si>
  <si>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</si>
  <si>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</si>
  <si>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</si>
  <si>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</si>
  <si>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</si>
  <si>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</si>
  <si>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</si>
  <si>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</si>
  <si>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</si>
  <si>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</si>
  <si>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</si>
  <si>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</si>
  <si>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</si>
  <si>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</si>
  <si>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</si>
  <si>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</si>
  <si>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</si>
  <si>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</si>
  <si>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</si>
  <si>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</si>
  <si>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</si>
  <si>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</si>
  <si>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</si>
  <si>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</si>
  <si>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</si>
  <si>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</si>
  <si>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</si>
  <si>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</si>
  <si>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</si>
  <si>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</si>
  <si>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</si>
  <si>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</si>
  <si>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</si>
  <si>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</si>
  <si>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</si>
  <si>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</si>
  <si>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</si>
  <si>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</si>
  <si>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</si>
  <si>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</si>
  <si>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</si>
  <si>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</si>
  <si>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</si>
  <si>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</si>
  <si>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</si>
  <si>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</si>
  <si>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</si>
  <si>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</si>
  <si>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</si>
  <si>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</si>
  <si>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</si>
  <si>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</si>
  <si>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</si>
  <si>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</si>
  <si>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</si>
  <si>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</si>
  <si>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</si>
  <si>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</si>
  <si>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</si>
  <si>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</si>
  <si>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</si>
  <si>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</si>
  <si>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</si>
  <si>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</si>
  <si>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</si>
  <si>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</si>
  <si>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</si>
  <si>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</si>
  <si>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</si>
  <si>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</si>
  <si>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</si>
  <si>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</si>
  <si>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</si>
  <si>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</si>
  <si>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</si>
  <si>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</si>
  <si>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</si>
  <si>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</si>
  <si>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</si>
  <si>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</si>
  <si>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</si>
  <si>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</si>
  <si>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</si>
  <si>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</si>
  <si>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</si>
  <si>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</si>
  <si>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</si>
  <si>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</si>
  <si>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</si>
  <si>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</si>
  <si>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</si>
  <si>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</si>
  <si>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</si>
  <si>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</si>
  <si>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</si>
  <si>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</si>
  <si>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</si>
  <si>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</si>
  <si>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</si>
  <si>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</si>
  <si>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</si>
  <si>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</si>
  <si>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</si>
  <si>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</si>
  <si>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</si>
  <si>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</si>
  <si>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</si>
  <si>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</si>
  <si>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</si>
  <si>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</si>
  <si>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</si>
  <si>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</si>
  <si>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</si>
  <si>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</si>
  <si>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</si>
  <si>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</si>
  <si>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</si>
  <si>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</si>
  <si>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</si>
  <si>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</si>
  <si>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</si>
  <si>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</si>
  <si>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</si>
  <si>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</si>
  <si>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</si>
  <si>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</si>
  <si>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</si>
  <si>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</si>
  <si>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</si>
  <si>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</si>
  <si>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</si>
  <si>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</si>
  <si>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</si>
  <si>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</si>
  <si>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</si>
  <si>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</si>
  <si>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</si>
  <si>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</si>
  <si>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</si>
  <si>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</si>
  <si>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</si>
  <si>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</si>
  <si>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</si>
  <si>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</si>
  <si>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</si>
  <si>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</si>
  <si>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</si>
  <si>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</si>
  <si>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</si>
  <si>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</si>
  <si>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</si>
  <si>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</si>
  <si>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</si>
  <si>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</si>
  <si>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</si>
  <si>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</si>
  <si>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</si>
  <si>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</si>
  <si>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</si>
  <si>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</si>
  <si>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</si>
  <si>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</si>
  <si>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</si>
  <si>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</si>
  <si>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</si>
  <si>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</si>
  <si>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</si>
  <si>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</si>
  <si>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</si>
  <si>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</si>
  <si>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</si>
  <si>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</si>
  <si>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</si>
  <si>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</si>
  <si>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</si>
  <si>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</si>
  <si>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</si>
  <si>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</si>
  <si>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</si>
  <si>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</si>
  <si>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</si>
  <si>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</si>
  <si>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</si>
  <si>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</si>
  <si>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</si>
  <si>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</si>
  <si>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</si>
  <si>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</si>
  <si>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</si>
  <si>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</si>
  <si>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</si>
  <si>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</si>
  <si>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</si>
  <si>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</si>
  <si>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</si>
  <si>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</si>
  <si>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</si>
  <si>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</si>
  <si>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</si>
  <si>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</si>
  <si>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</si>
  <si>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</si>
  <si>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</si>
  <si>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</si>
  <si>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</si>
  <si>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</si>
  <si>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</si>
  <si>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</si>
  <si>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</si>
  <si>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</si>
  <si>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</si>
  <si>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</si>
  <si>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</si>
  <si>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</si>
  <si>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</si>
  <si>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</si>
  <si>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</si>
  <si>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</si>
  <si>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</si>
  <si>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</si>
  <si>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</si>
  <si>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</si>
  <si>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</si>
  <si>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</si>
  <si>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</si>
  <si>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</si>
  <si>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</si>
  <si>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</si>
  <si>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</si>
  <si>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</si>
  <si>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</si>
  <si>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</si>
  <si>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</si>
  <si>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</si>
  <si>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</si>
  <si>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</si>
  <si>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</si>
  <si>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</si>
  <si>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</si>
  <si>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</si>
  <si>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</si>
  <si>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</si>
  <si>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</si>
  <si>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</si>
  <si>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</si>
  <si>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</si>
  <si>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</si>
  <si>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</si>
  <si>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</si>
  <si>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</si>
  <si>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</si>
  <si>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</si>
  <si>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</si>
  <si>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</si>
  <si>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</si>
  <si>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</si>
  <si>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</si>
  <si>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</si>
  <si>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</si>
  <si>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</si>
  <si>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</si>
  <si>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</si>
  <si>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</si>
  <si>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</si>
  <si>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</si>
  <si>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</si>
  <si>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</si>
  <si>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</si>
  <si>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</si>
  <si>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</si>
  <si>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</si>
  <si>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</si>
  <si>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</si>
  <si>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</si>
  <si>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</si>
  <si>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</si>
  <si>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</si>
  <si>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</si>
  <si>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</si>
  <si>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</si>
  <si>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</si>
  <si>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</si>
  <si>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</si>
  <si>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</si>
  <si>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</si>
  <si>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</si>
  <si>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</si>
  <si>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</si>
  <si>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</si>
  <si>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</si>
  <si>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</si>
  <si>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</si>
  <si>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</si>
  <si>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</si>
  <si>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</si>
  <si>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</si>
  <si>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</si>
  <si>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</si>
  <si>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</si>
  <si>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</si>
  <si>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</si>
  <si>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</si>
  <si>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</si>
  <si>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</si>
  <si>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</si>
  <si>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</si>
  <si>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</si>
  <si>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</si>
  <si>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</si>
  <si>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</si>
  <si>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</si>
  <si>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</si>
  <si>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</si>
  <si>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</si>
  <si>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</si>
  <si>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</si>
  <si>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</si>
  <si>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</si>
  <si>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</si>
  <si>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</si>
  <si>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</si>
  <si>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</si>
  <si>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</si>
  <si>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</si>
  <si>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</si>
  <si>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</si>
  <si>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</si>
  <si>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</si>
  <si>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</si>
  <si>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</si>
  <si>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</si>
  <si>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</si>
  <si>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</si>
  <si>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</si>
  <si>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</si>
  <si>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</si>
  <si>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</si>
  <si>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</si>
  <si>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</si>
  <si>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</si>
  <si>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</si>
  <si>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</si>
  <si>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</si>
  <si>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</si>
  <si>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</si>
  <si>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</si>
  <si>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</si>
  <si>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</si>
  <si>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</si>
  <si>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</si>
  <si>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</si>
  <si>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</si>
  <si>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</si>
  <si>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</si>
  <si>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</si>
  <si>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</si>
  <si>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</si>
  <si>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</si>
  <si>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</si>
  <si>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</si>
  <si>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</si>
  <si>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</si>
  <si>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</si>
  <si>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</si>
  <si>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</si>
  <si>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</si>
  <si>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</si>
  <si>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</si>
  <si>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</si>
  <si>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</si>
  <si>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</si>
  <si>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</si>
  <si>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</si>
  <si>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</si>
  <si>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</si>
  <si>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</si>
  <si>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</si>
  <si>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</si>
  <si>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</si>
  <si>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</si>
  <si>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</si>
  <si>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</si>
  <si>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</si>
  <si>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</si>
  <si>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</si>
  <si>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</si>
  <si>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</si>
  <si>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</si>
  <si>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</si>
  <si>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</si>
  <si>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</si>
  <si>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</si>
  <si>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</si>
  <si>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</si>
  <si>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</si>
  <si>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</si>
  <si>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</si>
  <si>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</si>
  <si>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</si>
  <si>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</si>
  <si>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</si>
  <si>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</si>
  <si>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</si>
  <si>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</si>
  <si>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</si>
  <si>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</si>
  <si>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</si>
  <si>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</si>
  <si>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</si>
  <si>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</si>
  <si>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</si>
  <si>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</si>
  <si>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</si>
  <si>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</si>
  <si>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</si>
  <si>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</si>
  <si>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</si>
  <si>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</si>
  <si>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</si>
  <si>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</si>
  <si>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</si>
  <si>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</si>
  <si>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</si>
  <si>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</si>
  <si>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</si>
  <si>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</si>
  <si>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</si>
  <si>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</si>
  <si>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</si>
  <si>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</si>
  <si>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</si>
  <si>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</si>
  <si>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</si>
  <si>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</si>
  <si>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</si>
  <si>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</si>
  <si>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</si>
  <si>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</si>
  <si>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</si>
  <si>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</si>
  <si>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</si>
  <si>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</si>
  <si>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</si>
  <si>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</si>
  <si>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</si>
  <si>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</si>
  <si>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</si>
  <si>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</si>
  <si>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</si>
  <si>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</si>
  <si>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</si>
  <si>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</si>
  <si>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</si>
  <si>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</si>
  <si>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</si>
  <si>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</si>
  <si>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</si>
  <si>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</si>
  <si>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</si>
  <si>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</si>
  <si>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</si>
  <si>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</si>
  <si>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</si>
  <si>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</si>
  <si>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</si>
  <si>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</si>
  <si>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</si>
  <si>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</si>
  <si>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</si>
  <si>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</si>
  <si>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</si>
  <si>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</si>
  <si>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</si>
  <si>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</si>
  <si>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</si>
  <si>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</si>
  <si>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</si>
  <si>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</si>
  <si>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</si>
  <si>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</si>
  <si>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</si>
  <si>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</si>
  <si>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</si>
  <si>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</si>
  <si>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</si>
  <si>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</si>
  <si>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</si>
  <si>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</si>
  <si>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</si>
  <si>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</si>
  <si>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</si>
  <si>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</si>
  <si>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</si>
  <si>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</si>
  <si>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</si>
  <si>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</si>
  <si>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</si>
  <si>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</si>
  <si>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</si>
  <si>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</si>
  <si>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</si>
  <si>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</si>
  <si>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</si>
  <si>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</si>
  <si>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</si>
  <si>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</si>
  <si>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</si>
  <si>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</si>
  <si>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</si>
  <si>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</si>
  <si>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</si>
  <si>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</si>
  <si>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</si>
  <si>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</si>
  <si>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</si>
  <si>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</si>
  <si>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</si>
  <si>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</si>
  <si>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</si>
  <si>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</si>
  <si>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</si>
  <si>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</si>
  <si>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</si>
  <si>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</si>
  <si>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</si>
  <si>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</si>
  <si>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</si>
  <si>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</si>
  <si>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</si>
  <si>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</si>
  <si>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</si>
  <si>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</si>
  <si>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</si>
  <si>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</si>
  <si>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</si>
  <si>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</si>
  <si>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</si>
  <si>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</si>
  <si>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</si>
  <si>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</si>
  <si>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</si>
  <si>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</si>
  <si>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</si>
  <si>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</si>
  <si>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</si>
  <si>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</si>
  <si>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</si>
  <si>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</si>
  <si>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</si>
  <si>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</si>
  <si>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</si>
  <si>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</si>
  <si>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</si>
  <si>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</si>
  <si>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</si>
  <si>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</si>
  <si>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</si>
  <si>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</si>
  <si>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</si>
  <si>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</si>
  <si>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</si>
  <si>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</si>
  <si>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</si>
  <si>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</si>
  <si>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</si>
  <si>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</si>
  <si>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</si>
  <si>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</si>
  <si>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</si>
  <si>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</si>
  <si>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</si>
  <si>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</si>
  <si>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</si>
  <si>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</si>
  <si>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</si>
  <si>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</si>
  <si>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</si>
  <si>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</si>
  <si>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</si>
  <si>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</si>
  <si>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</si>
  <si>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</si>
  <si>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</si>
  <si>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</si>
  <si>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</si>
  <si>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</si>
  <si>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</si>
  <si>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</si>
  <si>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</si>
  <si>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</si>
  <si>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</si>
  <si>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</si>
  <si>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</si>
  <si>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</si>
  <si>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</si>
  <si>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</si>
  <si>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</si>
  <si>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</si>
  <si>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</si>
  <si>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</si>
  <si>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</si>
  <si>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</si>
  <si>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</si>
  <si>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</si>
  <si>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</si>
  <si>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</si>
  <si>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</si>
  <si>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</si>
  <si>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</si>
  <si>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</si>
  <si>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</si>
  <si>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</si>
  <si>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</si>
  <si>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</si>
  <si>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</si>
  <si>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</si>
  <si>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</si>
  <si>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</si>
  <si>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</si>
  <si>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</si>
  <si>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</si>
  <si>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</si>
  <si>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</si>
  <si>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</si>
  <si>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</si>
  <si>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</si>
  <si>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</si>
  <si>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</si>
  <si>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</si>
  <si>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</si>
  <si>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</si>
  <si>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</si>
  <si>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</si>
  <si>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</si>
  <si>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</si>
  <si>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</si>
  <si>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</si>
  <si>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</si>
  <si>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</si>
  <si>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</si>
  <si>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</si>
  <si>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</si>
  <si>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</si>
  <si>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</si>
  <si>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</si>
  <si>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</si>
  <si>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</si>
  <si>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</si>
  <si>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</si>
  <si>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</si>
  <si>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</si>
  <si>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</si>
  <si>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</si>
  <si>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</si>
  <si>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</si>
  <si>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</si>
  <si>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</si>
  <si>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</si>
  <si>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</si>
  <si>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</si>
  <si>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</si>
  <si>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</si>
  <si>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</si>
  <si>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</si>
  <si>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</si>
  <si>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</si>
  <si>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</si>
  <si>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</si>
  <si>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</si>
  <si>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</si>
  <si>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</si>
  <si>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</si>
  <si>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</si>
  <si>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</si>
  <si>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</si>
  <si>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</si>
  <si>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</si>
  <si>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</si>
  <si>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</si>
  <si>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</si>
  <si>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</si>
  <si>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</si>
  <si>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</si>
  <si>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</si>
  <si>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</si>
  <si>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</si>
  <si>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</si>
  <si>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</si>
  <si>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</si>
  <si>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</si>
  <si>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</si>
  <si>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</si>
  <si>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</si>
  <si>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</si>
  <si>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</si>
  <si>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</si>
  <si>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</si>
  <si>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</si>
  <si>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</si>
  <si>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</si>
  <si>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</si>
  <si>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</si>
  <si>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</si>
  <si>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</si>
  <si>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</si>
  <si>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</si>
  <si>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</si>
  <si>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</si>
  <si>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</si>
  <si>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</si>
  <si>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</si>
  <si>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</si>
  <si>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</si>
  <si>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</si>
  <si>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</si>
  <si>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</si>
  <si>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</si>
  <si>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</si>
  <si>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</si>
  <si>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</si>
  <si>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</si>
  <si>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</si>
  <si>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</si>
  <si>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</si>
  <si>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</si>
  <si>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</si>
  <si>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</si>
  <si>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</si>
  <si>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</si>
  <si>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</si>
  <si>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</si>
  <si>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</si>
  <si>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</si>
  <si>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</si>
  <si>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</si>
  <si>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</si>
  <si>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</si>
  <si>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</si>
  <si>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</si>
  <si>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</si>
  <si>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</si>
  <si>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</si>
  <si>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</si>
  <si>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</si>
  <si>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</si>
  <si>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</si>
  <si>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</si>
  <si>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</si>
  <si>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</si>
  <si>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</si>
  <si>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</si>
  <si>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</si>
  <si>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</si>
  <si>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</si>
  <si>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</si>
  <si>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</si>
  <si>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</si>
  <si>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</si>
  <si>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</si>
  <si>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</si>
  <si>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</si>
  <si>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</si>
  <si>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</si>
  <si>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</si>
  <si>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</si>
  <si>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</si>
  <si>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</si>
  <si>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</si>
  <si>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</si>
  <si>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</si>
  <si>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</si>
  <si>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</si>
  <si>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</si>
  <si>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</si>
  <si>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</si>
  <si>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</si>
  <si>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</si>
  <si>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</si>
  <si>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</si>
  <si>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</si>
  <si>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</si>
  <si>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</si>
  <si>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</si>
  <si>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</si>
  <si>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</si>
  <si>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</si>
  <si>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</si>
  <si>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</si>
  <si>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</si>
  <si>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</si>
  <si>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</si>
  <si>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</si>
  <si>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</si>
  <si>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</si>
  <si>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</si>
  <si>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</si>
  <si>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</si>
  <si>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</si>
  <si>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</si>
  <si>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</si>
  <si>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</si>
  <si>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</si>
  <si>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</si>
  <si>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</si>
  <si>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</si>
  <si>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</si>
  <si>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</si>
  <si>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</si>
  <si>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</si>
  <si>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</si>
  <si>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</si>
  <si>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</si>
  <si>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</si>
  <si>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</si>
  <si>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</si>
  <si>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</si>
  <si>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</si>
  <si>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</si>
  <si>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</si>
  <si>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</si>
  <si>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</si>
  <si>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</si>
  <si>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</si>
  <si>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</si>
  <si>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</si>
  <si>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</si>
  <si>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</si>
  <si>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</si>
  <si>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</si>
  <si>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</si>
  <si>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</si>
  <si>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</si>
  <si>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</si>
  <si>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</si>
  <si>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</si>
  <si>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</si>
  <si>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</si>
  <si>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</si>
  <si>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</si>
  <si>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</si>
  <si>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</si>
  <si>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</si>
  <si>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</si>
  <si>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</si>
  <si>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</si>
  <si>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</si>
  <si>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</si>
  <si>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</si>
  <si>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</si>
  <si>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</si>
  <si>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</si>
  <si>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</si>
  <si>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</si>
  <si>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</si>
  <si>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</si>
  <si>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</si>
  <si>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</si>
  <si>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</si>
  <si>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</si>
  <si>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</si>
  <si>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</si>
  <si>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</si>
  <si>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</si>
  <si>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</si>
  <si>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</si>
  <si>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</si>
  <si>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</si>
  <si>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</si>
  <si>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</si>
  <si>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</si>
  <si>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</si>
  <si>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</si>
  <si>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</si>
  <si>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</si>
  <si>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</si>
  <si>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</si>
  <si>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</si>
  <si>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</si>
  <si>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</si>
  <si>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</si>
  <si>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</si>
  <si>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</si>
  <si>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</si>
  <si>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</si>
  <si>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</si>
  <si>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</si>
  <si>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</si>
  <si>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</si>
  <si>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</si>
  <si>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</si>
  <si>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</si>
  <si>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</si>
  <si>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</si>
  <si>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</si>
  <si>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</si>
  <si>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</si>
  <si>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</si>
  <si>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</si>
  <si>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</si>
  <si>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</si>
  <si>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</si>
  <si>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</si>
  <si>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</si>
  <si>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</si>
  <si>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</si>
  <si>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</si>
  <si>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</si>
  <si>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</si>
  <si>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</si>
  <si>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</si>
  <si>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</si>
  <si>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</si>
  <si>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</si>
  <si>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</si>
  <si>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</si>
  <si>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</si>
  <si>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</si>
  <si>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</si>
  <si>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</si>
  <si>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</si>
  <si>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</si>
  <si>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</si>
  <si>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</si>
  <si>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</si>
  <si>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</si>
  <si>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</si>
  <si>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</si>
  <si>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</si>
  <si>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</si>
  <si>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</si>
  <si>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</si>
  <si>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</si>
  <si>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</si>
  <si>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</si>
  <si>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</si>
  <si>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</si>
  <si>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</si>
  <si>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</si>
  <si>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</si>
  <si>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</si>
  <si>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</si>
  <si>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</si>
  <si>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</si>
  <si>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</si>
  <si>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</si>
  <si>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</si>
  <si>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</si>
  <si>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</si>
  <si>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</si>
  <si>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</si>
  <si>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</si>
  <si>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</si>
  <si>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</si>
  <si>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</si>
  <si>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</si>
  <si>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</si>
  <si>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</si>
  <si>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</si>
  <si>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</si>
  <si>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</si>
  <si>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</si>
  <si>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</si>
  <si>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</si>
  <si>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</si>
  <si>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</si>
  <si>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</si>
  <si>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</si>
  <si>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</si>
  <si>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</si>
  <si>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</si>
  <si>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</si>
  <si>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</si>
  <si>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</si>
  <si>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</si>
  <si>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</si>
  <si>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</si>
  <si>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</si>
  <si>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</si>
  <si>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</si>
  <si>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</si>
  <si>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</si>
  <si>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</si>
  <si>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</si>
  <si>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</si>
  <si>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</si>
  <si>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</si>
  <si>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</si>
  <si>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</si>
  <si>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</si>
  <si>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</si>
  <si>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</si>
  <si>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</si>
  <si>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</si>
  <si>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</si>
  <si>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</si>
  <si>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</si>
  <si>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</si>
  <si>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</si>
  <si>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</si>
  <si>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</si>
  <si>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</si>
  <si>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</si>
  <si>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</si>
  <si>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</si>
  <si>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</si>
  <si>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</si>
  <si>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</si>
  <si>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</si>
  <si>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</si>
  <si>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</si>
  <si>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</si>
  <si>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</si>
  <si>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</si>
  <si>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</si>
  <si>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</si>
  <si>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</si>
  <si>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</si>
  <si>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</si>
  <si>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</si>
  <si>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</si>
  <si>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</si>
  <si>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</si>
  <si>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</si>
  <si>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</si>
  <si>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</si>
  <si>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</si>
  <si>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</si>
  <si>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</si>
  <si>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</si>
  <si>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</si>
  <si>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</si>
  <si>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</si>
  <si>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</si>
  <si>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</si>
  <si>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</si>
  <si>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</si>
  <si>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</si>
  <si>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</si>
  <si>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</si>
  <si>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</si>
  <si>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</si>
  <si>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</si>
  <si>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</si>
  <si>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</si>
  <si>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</si>
  <si>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</si>
  <si>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</si>
  <si>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</si>
  <si>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</si>
  <si>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</si>
  <si>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</si>
  <si>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</si>
  <si>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</si>
  <si>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</si>
  <si>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</si>
  <si>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</si>
  <si>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</si>
  <si>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</si>
  <si>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</si>
  <si>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</si>
  <si>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</si>
  <si>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</si>
  <si>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</si>
  <si>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</si>
  <si>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</si>
  <si>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</si>
  <si>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</si>
  <si>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</si>
  <si>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</si>
  <si>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</si>
  <si>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</si>
  <si>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</si>
  <si>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</si>
  <si>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</si>
  <si>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</si>
  <si>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</si>
  <si>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</si>
  <si>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</si>
  <si>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</si>
  <si>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</si>
  <si>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</si>
  <si>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</si>
  <si>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</si>
  <si>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</si>
  <si>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</si>
  <si>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</si>
  <si>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</si>
  <si>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</si>
  <si>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</si>
  <si>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</si>
  <si>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</si>
  <si>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</si>
  <si>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</si>
  <si>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</si>
  <si>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</si>
  <si>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</si>
  <si>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</si>
  <si>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</si>
  <si>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</si>
  <si>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</si>
  <si>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</si>
  <si>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</si>
  <si>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</si>
  <si>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</si>
  <si>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</si>
  <si>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</si>
  <si>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</si>
  <si>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</si>
  <si>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</si>
  <si>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</si>
  <si>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</si>
  <si>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</si>
  <si>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</si>
  <si>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</si>
  <si>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</si>
  <si>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</si>
  <si>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</si>
  <si>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</si>
  <si>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</si>
  <si>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</si>
  <si>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</si>
  <si>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</si>
  <si>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</si>
  <si>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</si>
  <si>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</si>
  <si>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</si>
  <si>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</si>
  <si>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</si>
  <si>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</si>
  <si>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</si>
  <si>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</si>
  <si>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</si>
  <si>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</si>
  <si>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</si>
  <si>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</si>
  <si>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</si>
  <si>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</si>
  <si>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</si>
  <si>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</si>
  <si>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</si>
  <si>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</si>
  <si>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</si>
  <si>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</si>
  <si>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</si>
  <si>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</si>
  <si>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</si>
  <si>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</si>
  <si>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</si>
  <si>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</si>
  <si>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</si>
  <si>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</si>
  <si>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</si>
  <si>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</si>
  <si>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</si>
  <si>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</si>
  <si>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</si>
  <si>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</si>
  <si>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</si>
  <si>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</si>
  <si>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</si>
  <si>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</si>
  <si>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</si>
  <si>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</si>
  <si>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</si>
  <si>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</si>
  <si>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</si>
  <si>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</si>
  <si>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</si>
  <si>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</si>
  <si>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</si>
  <si>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</si>
  <si>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</si>
  <si>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</si>
  <si>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</si>
  <si>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</si>
  <si>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</si>
  <si>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</si>
  <si>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</si>
  <si>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</si>
  <si>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</si>
  <si>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</si>
  <si>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</si>
  <si>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</si>
  <si>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</si>
  <si>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</si>
  <si>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</si>
  <si>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</si>
  <si>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</si>
  <si>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</si>
  <si>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</si>
  <si>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</si>
  <si>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</si>
  <si>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</si>
  <si>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</si>
  <si>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</si>
  <si>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</si>
  <si>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</si>
  <si>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</si>
  <si>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</si>
  <si>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</si>
  <si>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</si>
  <si>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</si>
  <si>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</si>
  <si>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</si>
  <si>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</si>
  <si>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</si>
  <si>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</si>
  <si>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</si>
  <si>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</si>
  <si>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</si>
  <si>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</si>
  <si>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</si>
  <si>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</si>
  <si>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</si>
  <si>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</si>
  <si>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</si>
  <si>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</si>
  <si>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</si>
  <si>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</si>
  <si>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</si>
  <si>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</si>
  <si>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</si>
  <si>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</si>
  <si>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</si>
  <si>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</si>
  <si>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</si>
  <si>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</si>
  <si>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</si>
  <si>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</si>
  <si>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</si>
  <si>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</si>
  <si>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</si>
  <si>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</si>
  <si>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</si>
  <si>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</si>
  <si>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</si>
  <si>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</si>
  <si>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</si>
  <si>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</si>
  <si>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</si>
  <si>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</si>
  <si>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</si>
  <si>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</si>
  <si>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</si>
  <si>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</si>
  <si>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</si>
  <si>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</si>
  <si>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</si>
  <si>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</si>
  <si>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</si>
  <si>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</si>
  <si>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</si>
  <si>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</si>
  <si>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</si>
  <si>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</si>
  <si>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</si>
  <si>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</si>
  <si>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</si>
  <si>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</si>
  <si>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</si>
  <si>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</si>
  <si>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</si>
  <si>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</si>
  <si>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</si>
  <si>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</si>
  <si>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</si>
  <si>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</si>
  <si>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</si>
  <si>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</si>
  <si>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</si>
  <si>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</si>
  <si>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</si>
  <si>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</si>
  <si>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</si>
  <si>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</si>
  <si>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</si>
  <si>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</si>
  <si>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</si>
  <si>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</si>
  <si>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</si>
  <si>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</si>
  <si>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</si>
  <si>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</si>
  <si>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</si>
  <si>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</si>
  <si>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</si>
  <si>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</si>
  <si>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</si>
  <si>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</si>
  <si>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</si>
  <si>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</si>
  <si>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</si>
  <si>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</si>
  <si>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</si>
  <si>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</si>
  <si>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</si>
  <si>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</si>
  <si>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</si>
  <si>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</si>
  <si>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</si>
  <si>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</si>
  <si>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</si>
  <si>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</si>
  <si>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</si>
  <si>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</si>
  <si>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</si>
  <si>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</si>
  <si>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</si>
  <si>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</si>
  <si>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</si>
  <si>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</si>
  <si>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</si>
  <si>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</si>
  <si>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</si>
  <si>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</si>
  <si>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</si>
  <si>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</si>
  <si>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</si>
  <si>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</si>
  <si>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</si>
  <si>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</si>
  <si>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</si>
  <si>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</si>
  <si>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</si>
  <si>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</si>
  <si>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</si>
  <si>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</si>
  <si>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</si>
  <si>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</si>
  <si>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</si>
  <si>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</si>
  <si>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</si>
  <si>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</si>
  <si>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</si>
  <si>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</si>
  <si>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</si>
  <si>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</si>
  <si>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</si>
  <si>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</si>
  <si>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</si>
  <si>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</si>
  <si>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</si>
  <si>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</si>
  <si>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</si>
  <si>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</si>
  <si>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</si>
  <si>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</si>
  <si>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</si>
  <si>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</si>
  <si>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</si>
  <si>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</si>
  <si>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</si>
  <si>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</si>
  <si>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</si>
  <si>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</si>
  <si>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</si>
  <si>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</si>
  <si>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</si>
  <si>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</si>
  <si>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</si>
  <si>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</si>
  <si>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</si>
  <si>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</si>
  <si>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</si>
  <si>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</si>
  <si>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</si>
  <si>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</si>
  <si>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</si>
  <si>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</si>
  <si>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</si>
  <si>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</si>
  <si>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</si>
  <si>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</si>
  <si>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</si>
  <si>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</si>
  <si>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</si>
  <si>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</si>
  <si>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</si>
  <si>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</si>
  <si>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</si>
  <si>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</si>
  <si>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</si>
  <si>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</si>
  <si>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</si>
  <si>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</si>
  <si>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</si>
  <si>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</si>
  <si>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</si>
  <si>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</si>
  <si>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</si>
  <si>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</si>
  <si>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</si>
  <si>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</si>
  <si>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</si>
  <si>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</si>
  <si>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</si>
  <si>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</si>
  <si>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</si>
  <si>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</si>
  <si>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</si>
  <si>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</si>
  <si>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</si>
  <si>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</si>
  <si>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</si>
  <si>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</si>
  <si>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</si>
  <si>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</si>
  <si>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</si>
  <si>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</si>
  <si>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</si>
  <si>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</si>
  <si>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</si>
  <si>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</si>
  <si>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</si>
  <si>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</si>
  <si>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</si>
  <si>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</si>
  <si>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</si>
  <si>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</si>
  <si>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</si>
  <si>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</si>
  <si>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</si>
  <si>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</si>
  <si>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</si>
  <si>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</si>
  <si>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</si>
  <si>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</si>
  <si>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</si>
  <si>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</si>
  <si>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</si>
  <si>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</si>
  <si>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</si>
  <si>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</si>
  <si>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</si>
  <si>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</si>
  <si>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</si>
  <si>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</si>
  <si>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</si>
  <si>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</si>
  <si>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</si>
  <si>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</si>
  <si>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</si>
  <si>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</si>
  <si>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</si>
  <si>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</si>
  <si>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</si>
  <si>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</si>
  <si>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</si>
  <si>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</si>
  <si>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</si>
  <si>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</si>
  <si>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</si>
  <si>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</si>
  <si>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</si>
  <si>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</si>
  <si>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</si>
  <si>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</si>
  <si>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</si>
  <si>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</si>
  <si>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</si>
  <si>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</si>
  <si>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</si>
  <si>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</si>
  <si>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</si>
  <si>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</si>
  <si>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</si>
  <si>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</si>
  <si>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</si>
  <si>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</si>
  <si>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</si>
  <si>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</si>
  <si>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</si>
  <si>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</si>
  <si>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</si>
  <si>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</si>
  <si>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</si>
  <si>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</si>
  <si>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</si>
  <si>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</si>
  <si>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</si>
  <si>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</si>
  <si>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</si>
  <si>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</si>
  <si>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</si>
  <si>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</si>
  <si>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</si>
  <si>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</si>
  <si>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</si>
  <si>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</si>
  <si>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</si>
  <si>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</si>
  <si>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</si>
  <si>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</si>
  <si>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</si>
  <si>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</si>
  <si>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</si>
  <si>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</si>
  <si>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</si>
  <si>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</si>
  <si>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</si>
  <si>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</si>
  <si>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</si>
  <si>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</si>
  <si>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</si>
  <si>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</si>
  <si>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</si>
  <si>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</si>
  <si>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</si>
  <si>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</si>
  <si>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</si>
  <si>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</si>
  <si>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</si>
  <si>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</si>
  <si>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</si>
  <si>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</si>
  <si>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</si>
  <si>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</si>
  <si>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</si>
  <si>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</si>
  <si>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</si>
  <si>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</si>
  <si>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</si>
  <si>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</si>
  <si>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</si>
  <si>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</si>
  <si>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</si>
  <si>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</si>
  <si>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</si>
  <si>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</si>
  <si>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</si>
  <si>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</si>
  <si>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</si>
  <si>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</si>
  <si>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</si>
  <si>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</si>
  <si>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</si>
  <si>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</si>
  <si>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</si>
  <si>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</si>
  <si>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</si>
  <si>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</si>
  <si>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</si>
  <si>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</si>
  <si>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</si>
  <si>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</si>
  <si>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</si>
  <si>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</si>
  <si>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</si>
  <si>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</si>
  <si>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</si>
  <si>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</si>
  <si>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</si>
  <si>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</si>
  <si>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</si>
  <si>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</si>
  <si>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</si>
  <si>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</si>
  <si>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</si>
  <si>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</si>
  <si>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</si>
  <si>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</si>
  <si>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</si>
  <si>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</si>
  <si>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</si>
  <si>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</si>
  <si>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</si>
  <si>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</si>
  <si>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</si>
  <si>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</si>
  <si>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</si>
  <si>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</si>
  <si>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</si>
  <si>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</si>
  <si>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</si>
  <si>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</si>
  <si>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</si>
  <si>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</si>
  <si>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</si>
  <si>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</si>
  <si>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</si>
  <si>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</si>
  <si>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</si>
  <si>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</si>
  <si>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</si>
  <si>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</si>
  <si>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</si>
  <si>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</si>
  <si>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</si>
  <si>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</si>
  <si>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</si>
  <si>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</si>
  <si>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</si>
  <si>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</si>
  <si>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</si>
  <si>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</si>
  <si>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</si>
  <si>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</si>
  <si>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</si>
  <si>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</si>
  <si>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</si>
  <si>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</si>
  <si>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</si>
  <si>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</si>
  <si>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</si>
  <si>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</si>
  <si>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</si>
  <si>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</si>
  <si>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</si>
  <si>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</si>
  <si>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</si>
  <si>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</si>
  <si>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</si>
  <si>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</si>
  <si>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</si>
  <si>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</si>
  <si>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</si>
  <si>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</si>
  <si>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</si>
  <si>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</si>
  <si>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</si>
  <si>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</si>
  <si>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</si>
  <si>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</si>
  <si>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</si>
  <si>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</si>
  <si>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</si>
  <si>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</si>
  <si>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</si>
  <si>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</si>
  <si>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</si>
  <si>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</si>
  <si>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</si>
  <si>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</si>
  <si>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</si>
  <si>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</si>
  <si>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</si>
  <si>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</si>
  <si>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</si>
  <si>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</si>
  <si>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</si>
  <si>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</si>
  <si>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</si>
  <si>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</si>
  <si>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</si>
  <si>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</si>
  <si>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</si>
  <si>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</si>
  <si>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</si>
  <si>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</si>
  <si>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</si>
  <si>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</si>
  <si>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</si>
  <si>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</si>
  <si>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</si>
  <si>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</si>
  <si>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</si>
  <si>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</si>
  <si>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</si>
  <si>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</si>
  <si>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</si>
  <si>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</si>
  <si>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</si>
  <si>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</si>
  <si>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</si>
  <si>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</si>
  <si>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</si>
  <si>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</si>
  <si>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</si>
  <si>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</si>
  <si>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</si>
  <si>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</si>
  <si>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</si>
  <si>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</si>
  <si>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</si>
  <si>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</si>
  <si>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</si>
  <si>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</si>
  <si>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</si>
  <si>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</si>
  <si>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</si>
  <si>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</si>
  <si>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</si>
  <si>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</si>
  <si>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</si>
  <si>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</si>
  <si>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</si>
  <si>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</si>
  <si>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</si>
  <si>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</si>
  <si>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</si>
  <si>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</si>
  <si>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</si>
  <si>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</si>
  <si>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</si>
  <si>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</si>
  <si>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</si>
  <si>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</si>
  <si>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</si>
  <si>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</si>
  <si>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</si>
  <si>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</si>
  <si>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</si>
  <si>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</si>
  <si>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</si>
  <si>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</si>
  <si>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</si>
  <si>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</si>
  <si>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</si>
  <si>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</si>
  <si>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</si>
  <si>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</si>
  <si>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</si>
  <si>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</si>
  <si>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</si>
  <si>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</si>
  <si>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</si>
  <si>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</si>
  <si>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</si>
  <si>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</si>
  <si>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</si>
  <si>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</si>
  <si>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</si>
  <si>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</si>
  <si>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</si>
  <si>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</si>
  <si>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</si>
  <si>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</si>
  <si>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</si>
  <si>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</si>
  <si>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</si>
  <si>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</si>
  <si>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</si>
  <si>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</si>
  <si>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</si>
  <si>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</si>
  <si>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</si>
  <si>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</si>
  <si>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</si>
  <si>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</si>
  <si>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</si>
  <si>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</si>
  <si>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</si>
  <si>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</si>
  <si>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</si>
  <si>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</si>
  <si>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</si>
  <si>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</si>
  <si>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</si>
  <si>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</si>
  <si>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</si>
  <si>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</si>
  <si>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</si>
  <si>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</si>
  <si>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</si>
  <si>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</si>
  <si>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</si>
  <si>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</si>
  <si>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</si>
  <si>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</si>
  <si>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</si>
  <si>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</si>
  <si>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</si>
  <si>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</si>
  <si>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</si>
  <si>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</si>
  <si>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</si>
  <si>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</si>
  <si>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</si>
  <si>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</si>
  <si>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</si>
  <si>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</si>
  <si>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</si>
  <si>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</si>
  <si>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</si>
  <si>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</si>
  <si>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</si>
  <si>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</si>
  <si>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</si>
  <si>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</si>
  <si>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</si>
  <si>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</si>
  <si>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</si>
  <si>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</si>
  <si>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</si>
  <si>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</si>
  <si>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</si>
  <si>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</si>
  <si>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</si>
  <si>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</si>
  <si>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</si>
  <si>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</si>
  <si>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</si>
  <si>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</si>
  <si>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</si>
  <si>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</si>
  <si>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</si>
  <si>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</si>
  <si>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</si>
  <si>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</si>
  <si>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</si>
  <si>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</si>
  <si>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</si>
  <si>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</si>
  <si>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</si>
  <si>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</si>
  <si>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</si>
  <si>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</si>
  <si>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</si>
  <si>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</si>
  <si>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</si>
  <si>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</si>
  <si>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</si>
  <si>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</si>
  <si>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</si>
  <si>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</si>
  <si>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</si>
  <si>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</si>
  <si>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</si>
  <si>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</si>
  <si>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</si>
  <si>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</si>
  <si>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</si>
  <si>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</si>
  <si>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</si>
  <si>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</si>
  <si>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</si>
  <si>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</si>
  <si>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</si>
  <si>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</si>
  <si>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</si>
  <si>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</si>
  <si>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</si>
  <si>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</si>
  <si>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</si>
  <si>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</si>
  <si>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</si>
  <si>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</si>
  <si>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</si>
  <si>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</si>
  <si>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</si>
  <si>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</si>
  <si>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</si>
  <si>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</si>
  <si>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</si>
  <si>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</si>
  <si>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</si>
  <si>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</si>
  <si>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</si>
  <si>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</si>
  <si>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</si>
  <si>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</si>
  <si>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</si>
  <si>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</si>
  <si>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</si>
  <si>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</si>
  <si>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</si>
  <si>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</si>
  <si>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</si>
  <si>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</si>
  <si>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</si>
  <si>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</si>
  <si>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</si>
  <si>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</si>
  <si>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</si>
  <si>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</si>
  <si>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</si>
  <si>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</si>
  <si>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</si>
  <si>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</si>
  <si>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</si>
  <si>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</si>
  <si>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</si>
  <si>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</si>
  <si>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</si>
  <si>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</si>
  <si>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</si>
  <si>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</si>
  <si>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</si>
  <si>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</si>
  <si>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</si>
  <si>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</si>
  <si>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</si>
  <si>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</si>
  <si>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</si>
  <si>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</si>
  <si>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</si>
  <si>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</si>
  <si>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</si>
  <si>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</si>
  <si>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</si>
  <si>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</si>
  <si>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</si>
  <si>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</si>
  <si>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</si>
  <si>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</si>
  <si>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</si>
  <si>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</si>
  <si>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</si>
  <si>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</si>
  <si>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</si>
  <si>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</si>
  <si>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</si>
  <si>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</si>
  <si>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</si>
  <si>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</si>
  <si>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</si>
  <si>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</si>
  <si>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</si>
  <si>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</si>
  <si>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</si>
  <si>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</si>
  <si>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</si>
  <si>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</si>
  <si>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</si>
  <si>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</si>
  <si>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</si>
  <si>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</si>
  <si>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</si>
  <si>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</si>
  <si>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</si>
  <si>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</si>
  <si>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</si>
  <si>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</si>
  <si>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</si>
  <si>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</si>
  <si>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</si>
  <si>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</si>
  <si>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</si>
  <si>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</si>
  <si>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</si>
  <si>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</si>
  <si>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</si>
  <si>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</si>
  <si>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</si>
  <si>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</si>
  <si>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</si>
  <si>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</si>
  <si>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</si>
  <si>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</si>
  <si>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</si>
  <si>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</si>
  <si>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</si>
  <si>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</si>
  <si>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</si>
  <si>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</si>
  <si>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</si>
  <si>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</si>
  <si>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</si>
  <si>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</si>
  <si>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</si>
  <si>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</si>
  <si>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</si>
  <si>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</si>
  <si>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</si>
  <si>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</si>
  <si>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</si>
  <si>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</si>
  <si>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</si>
  <si>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</si>
  <si>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</si>
  <si>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</si>
  <si>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</si>
  <si>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</si>
  <si>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</si>
  <si>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</si>
  <si>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</si>
  <si>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</si>
  <si>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</si>
  <si>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</si>
  <si>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</si>
  <si>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</si>
  <si>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</si>
  <si>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</si>
  <si>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</si>
  <si>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</si>
  <si>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</si>
  <si>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</si>
  <si>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</si>
  <si>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</si>
  <si>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</si>
  <si>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</si>
  <si>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</si>
  <si>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</si>
  <si>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</si>
  <si>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</si>
  <si>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</si>
  <si>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</si>
  <si>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</si>
  <si>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</si>
  <si>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</si>
  <si>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</si>
  <si>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</si>
  <si>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</si>
  <si>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</si>
  <si>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</si>
  <si>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</si>
  <si>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</si>
  <si>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</si>
  <si>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</si>
  <si>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</si>
  <si>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</si>
  <si>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</si>
  <si>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</si>
  <si>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</si>
  <si>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</si>
  <si>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</si>
  <si>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</si>
  <si>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</si>
  <si>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</si>
  <si>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</si>
  <si>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</si>
  <si>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</si>
  <si>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</si>
  <si>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</si>
  <si>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</si>
  <si>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</si>
  <si>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</si>
  <si>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</si>
  <si>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</si>
  <si>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</si>
  <si>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</si>
  <si>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</si>
  <si>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</si>
  <si>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</si>
  <si>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</si>
  <si>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</si>
  <si>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</si>
  <si>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</si>
  <si>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</si>
  <si>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</si>
  <si>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</si>
  <si>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</si>
  <si>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</si>
  <si>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</si>
  <si>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</si>
  <si>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</si>
  <si>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</si>
  <si>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</si>
  <si>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</si>
  <si>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</si>
  <si>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</si>
  <si>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</si>
  <si>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</si>
  <si>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</si>
  <si>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</si>
  <si>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</si>
  <si>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</si>
  <si>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</si>
  <si>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</si>
  <si>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</si>
  <si>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</si>
  <si>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</si>
  <si>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</si>
  <si>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</si>
  <si>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</si>
  <si>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</si>
  <si>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</si>
  <si>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</si>
  <si>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</si>
  <si>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</si>
  <si>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</si>
  <si>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</si>
  <si>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</si>
  <si>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</si>
  <si>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</si>
  <si>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</si>
  <si>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</si>
  <si>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</si>
  <si>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</si>
  <si>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</si>
  <si>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</si>
  <si>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</si>
  <si>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</si>
  <si>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</si>
  <si>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</si>
  <si>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</si>
  <si>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</si>
  <si>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</si>
  <si>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</si>
  <si>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</si>
  <si>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</si>
  <si>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</si>
  <si>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</si>
  <si>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</si>
  <si>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</si>
  <si>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</si>
  <si>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</si>
  <si>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</si>
  <si>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</si>
  <si>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</si>
  <si>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</si>
  <si>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</si>
  <si>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</si>
  <si>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</si>
  <si>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</si>
  <si>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</si>
  <si>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</si>
  <si>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</si>
  <si>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</si>
  <si>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</si>
  <si>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</si>
  <si>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</si>
  <si>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</si>
  <si>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</si>
  <si>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</si>
  <si>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</si>
  <si>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</si>
  <si>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</si>
  <si>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</si>
  <si>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</si>
  <si>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</si>
  <si>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</si>
  <si>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</si>
  <si>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</si>
  <si>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</si>
  <si>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</si>
  <si>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</si>
  <si>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</si>
  <si>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</si>
  <si>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</si>
  <si>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</si>
  <si>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</si>
  <si>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</si>
  <si>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</si>
  <si>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</si>
  <si>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</si>
  <si>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</si>
  <si>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</si>
  <si>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</si>
  <si>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</si>
  <si>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</si>
  <si>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</si>
  <si>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</si>
  <si>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</si>
  <si>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</si>
  <si>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</si>
  <si>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</si>
  <si>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</si>
  <si>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</si>
  <si>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</si>
  <si>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</si>
  <si>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</si>
  <si>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</si>
  <si>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</si>
  <si>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</si>
  <si>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</si>
  <si>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</si>
  <si>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</si>
  <si>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</si>
  <si>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</si>
  <si>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</si>
  <si>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</si>
  <si>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</si>
  <si>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</si>
  <si>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</si>
  <si>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</si>
  <si>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</si>
  <si>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</si>
  <si>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</si>
  <si>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</si>
  <si>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</si>
  <si>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</si>
  <si>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</si>
  <si>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</si>
  <si>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</si>
  <si>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</si>
  <si>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</si>
  <si>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</si>
  <si>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</si>
  <si>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</si>
  <si>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</si>
  <si>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</si>
  <si>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</si>
  <si>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</si>
  <si>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</si>
  <si>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</si>
  <si>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</si>
  <si>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</si>
  <si>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</si>
  <si>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</si>
  <si>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</si>
  <si>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</si>
  <si>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</si>
  <si>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</si>
  <si>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</si>
  <si>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</si>
  <si>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</si>
  <si>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</si>
  <si>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</si>
  <si>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</si>
  <si>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</si>
  <si>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</si>
  <si>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</si>
  <si>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</si>
  <si>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</si>
  <si>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</si>
  <si>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</si>
  <si>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</si>
  <si>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</si>
  <si>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</si>
  <si>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</si>
  <si>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</si>
  <si>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</si>
  <si>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</si>
  <si>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</si>
  <si>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</si>
  <si>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</si>
  <si>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</si>
  <si>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</si>
  <si>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</si>
  <si>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</si>
  <si>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</si>
  <si>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</si>
  <si>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</si>
  <si>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</si>
  <si>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</si>
  <si>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</si>
  <si>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</si>
  <si>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</si>
  <si>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</si>
  <si>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</si>
  <si>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</si>
  <si>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</si>
  <si>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</si>
  <si>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</si>
  <si>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</si>
  <si>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</si>
  <si>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</si>
  <si>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</si>
  <si>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</si>
  <si>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</si>
  <si>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</si>
  <si>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</si>
  <si>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</si>
  <si>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</si>
  <si>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</si>
  <si>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</si>
  <si>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</si>
  <si>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</si>
  <si>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</si>
  <si>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</si>
  <si>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</si>
  <si>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</si>
  <si>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</si>
  <si>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</si>
  <si>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</si>
  <si>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</si>
  <si>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</si>
  <si>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</si>
  <si>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</si>
  <si>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</si>
  <si>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</si>
  <si>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</si>
  <si>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</si>
  <si>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</si>
  <si>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</si>
  <si>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</si>
  <si>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</si>
  <si>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</si>
  <si>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</si>
  <si>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</si>
  <si>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</si>
  <si>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</si>
  <si>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</si>
  <si>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</si>
  <si>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</si>
  <si>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</si>
  <si>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</si>
  <si>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</si>
  <si>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</si>
  <si>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</si>
  <si>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</si>
  <si>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</si>
  <si>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</si>
  <si>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</si>
  <si>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</si>
  <si>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</si>
  <si>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</si>
  <si>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</si>
  <si>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</si>
  <si>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</si>
  <si>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</si>
  <si>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</si>
  <si>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</si>
  <si>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</si>
  <si>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</si>
  <si>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</si>
  <si>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</si>
  <si>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</si>
  <si>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</si>
  <si>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</si>
  <si>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</si>
  <si>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</si>
  <si>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</si>
  <si>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</si>
  <si>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</si>
  <si>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</si>
  <si>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</si>
  <si>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</si>
  <si>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</si>
  <si>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</si>
  <si>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</si>
  <si>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</si>
  <si>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</si>
  <si>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</si>
  <si>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</si>
  <si>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</si>
  <si>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</si>
  <si>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</si>
  <si>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</si>
  <si>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</si>
  <si>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</si>
  <si>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</si>
  <si>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</si>
  <si>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</si>
  <si>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</si>
  <si>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</si>
  <si>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</si>
  <si>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</si>
  <si>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</si>
  <si>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</si>
  <si>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</si>
  <si>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</si>
  <si>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</si>
  <si>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</si>
  <si>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</si>
  <si>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</si>
  <si>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</si>
  <si>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</si>
  <si>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</si>
  <si>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</si>
  <si>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</si>
  <si>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</si>
  <si>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</si>
  <si>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</si>
  <si>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</si>
  <si>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</si>
  <si>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</si>
  <si>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</si>
  <si>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</si>
  <si>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</si>
  <si>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</si>
  <si>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</si>
  <si>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</si>
  <si>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</si>
  <si>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</si>
  <si>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</si>
  <si>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</si>
  <si>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</si>
  <si>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</si>
  <si>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</si>
  <si>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</si>
  <si>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</si>
  <si>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</si>
  <si>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</si>
  <si>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</si>
  <si>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</si>
  <si>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</si>
  <si>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</si>
  <si>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</si>
  <si>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</si>
  <si>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</si>
  <si>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</si>
  <si>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</si>
  <si>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</si>
  <si>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</si>
  <si>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</si>
  <si>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</si>
  <si>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</si>
  <si>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</si>
  <si>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</si>
  <si>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</si>
  <si>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</si>
  <si>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</si>
  <si>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</si>
  <si>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</si>
  <si>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</si>
  <si>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</si>
  <si>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</si>
  <si>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</si>
  <si>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</si>
  <si>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</si>
  <si>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</si>
  <si>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</si>
  <si>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</si>
  <si>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</si>
  <si>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</si>
  <si>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</si>
  <si>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</si>
  <si>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</si>
  <si>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</si>
  <si>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</si>
  <si>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</si>
  <si>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</si>
  <si>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</si>
  <si>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</si>
  <si>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</si>
  <si>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</si>
  <si>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</si>
  <si>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</si>
  <si>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</si>
  <si>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</si>
  <si>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</si>
  <si>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</si>
  <si>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</si>
  <si>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</si>
  <si>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</si>
  <si>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</si>
  <si>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</si>
  <si>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</si>
  <si>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</si>
  <si>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</si>
  <si>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</si>
  <si>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</si>
  <si>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</si>
  <si>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</si>
  <si>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</si>
  <si>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</si>
  <si>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</si>
  <si>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</si>
  <si>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</si>
  <si>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</si>
  <si>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</si>
  <si>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</si>
  <si>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</si>
  <si>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</si>
  <si>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</si>
  <si>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</si>
  <si>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</si>
  <si>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</si>
  <si>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</si>
  <si>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</si>
  <si>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</si>
  <si>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</si>
  <si>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</si>
  <si>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</si>
  <si>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</si>
  <si>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</si>
  <si>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</si>
  <si>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</si>
  <si>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</si>
  <si>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</si>
  <si>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</si>
  <si>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</si>
  <si>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</si>
  <si>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</si>
  <si>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</si>
  <si>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</si>
  <si>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</si>
  <si>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</si>
  <si>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</si>
  <si>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</si>
  <si>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</si>
  <si>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</si>
  <si>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</si>
  <si>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</si>
  <si>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</si>
  <si>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</si>
  <si>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</si>
  <si>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</si>
  <si>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</si>
  <si>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</si>
  <si>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</si>
  <si>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</si>
  <si>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</si>
  <si>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</si>
  <si>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</si>
  <si>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</si>
  <si>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</si>
  <si>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</si>
  <si>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</si>
  <si>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</si>
  <si>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</si>
  <si>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</si>
  <si>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</si>
  <si>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</si>
  <si>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</si>
  <si>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</si>
  <si>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</si>
  <si>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</si>
  <si>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</si>
  <si>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</si>
  <si>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</si>
  <si>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</si>
  <si>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</si>
  <si>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</si>
  <si>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</si>
  <si>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</si>
  <si>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</si>
  <si>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</si>
  <si>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</si>
  <si>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</si>
  <si>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</si>
  <si>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</si>
  <si>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</si>
  <si>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</si>
  <si>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</si>
  <si>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</si>
  <si>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</si>
  <si>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</si>
  <si>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</si>
  <si>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</si>
  <si>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</si>
  <si>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</si>
  <si>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</si>
  <si>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</si>
  <si>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</si>
  <si>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</si>
  <si>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</si>
  <si>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</si>
  <si>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</si>
  <si>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</si>
  <si>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</si>
  <si>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</si>
  <si>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</si>
  <si>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</si>
  <si>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</si>
  <si>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</si>
  <si>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</si>
  <si>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</si>
  <si>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</si>
  <si>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</si>
  <si>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</si>
  <si>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</si>
  <si>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</si>
  <si>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</si>
  <si>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</si>
  <si>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</si>
  <si>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</si>
  <si>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</si>
  <si>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</si>
  <si>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</si>
  <si>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</si>
  <si>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</si>
  <si>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</si>
  <si>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</si>
  <si>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</si>
  <si>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</si>
  <si>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</si>
  <si>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</si>
  <si>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</si>
  <si>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</si>
  <si>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</si>
  <si>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</si>
  <si>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</si>
  <si>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</si>
  <si>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</si>
  <si>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</si>
  <si>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</si>
  <si>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</si>
  <si>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</si>
  <si>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</si>
  <si>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</si>
  <si>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</si>
  <si>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</si>
  <si>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</si>
  <si>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</si>
  <si>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</si>
  <si>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</si>
  <si>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</si>
  <si>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</si>
  <si>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</si>
  <si>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</si>
  <si>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</si>
  <si>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</si>
  <si>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</si>
  <si>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</si>
  <si>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</si>
  <si>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</si>
  <si>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</si>
  <si>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</si>
  <si>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</si>
  <si>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</si>
  <si>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</si>
  <si>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</si>
  <si>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</si>
  <si>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</si>
  <si>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</si>
  <si>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</si>
  <si>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</si>
  <si>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</si>
  <si>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</si>
  <si>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</si>
  <si>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</si>
  <si>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</si>
  <si>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</si>
  <si>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</si>
  <si>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</si>
  <si>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</si>
  <si>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</si>
  <si>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</si>
  <si>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</si>
  <si>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</si>
  <si>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</si>
  <si>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</si>
  <si>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</si>
  <si>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</si>
  <si>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</si>
  <si>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</si>
  <si>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</si>
  <si>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</si>
  <si>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</si>
  <si>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</si>
  <si>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</si>
  <si>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</si>
  <si>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</si>
  <si>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</si>
  <si>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</si>
  <si>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</si>
  <si>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</si>
  <si>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</si>
  <si>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</si>
  <si>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</si>
  <si>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</si>
  <si>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</si>
  <si>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</si>
  <si>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</si>
  <si>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</si>
  <si>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</si>
  <si>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</si>
  <si>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</si>
  <si>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</si>
  <si>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</si>
  <si>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</si>
  <si>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</si>
  <si>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</si>
  <si>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</si>
  <si>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</si>
  <si>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</si>
  <si>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</si>
  <si>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</si>
  <si>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</si>
  <si>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</si>
  <si>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</si>
  <si>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</si>
  <si>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</si>
  <si>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</si>
  <si>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</si>
  <si>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</si>
  <si>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</si>
  <si>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</si>
  <si>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</si>
  <si>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</si>
  <si>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</si>
  <si>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</si>
  <si>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</si>
  <si>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</si>
  <si>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</si>
  <si>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</si>
  <si>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</si>
  <si>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</si>
  <si>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</si>
  <si>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</si>
  <si>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</si>
  <si>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</si>
  <si>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</si>
  <si>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</si>
  <si>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</si>
  <si>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</si>
  <si>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</si>
  <si>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</si>
  <si>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</si>
  <si>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</si>
  <si>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</si>
  <si>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</si>
  <si>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</si>
  <si>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</si>
  <si>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</si>
  <si>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</si>
  <si>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</si>
  <si>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</si>
  <si>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</si>
  <si>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</si>
  <si>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</si>
  <si>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</si>
  <si>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</si>
  <si>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</si>
  <si>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</si>
  <si>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</si>
  <si>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</si>
  <si>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</si>
  <si>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</si>
  <si>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</si>
  <si>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</si>
  <si>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</si>
  <si>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</si>
  <si>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</si>
  <si>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</si>
  <si>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</si>
  <si>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</si>
  <si>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</si>
  <si>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</si>
  <si>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</si>
  <si>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</si>
  <si>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</si>
  <si>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</si>
  <si>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</si>
  <si>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</si>
  <si>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</si>
  <si>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</si>
  <si>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</si>
  <si>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</si>
  <si>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</si>
  <si>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</si>
  <si>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</si>
  <si>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</si>
  <si>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</si>
  <si>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</si>
  <si>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</si>
  <si>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</si>
  <si>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</si>
  <si>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</si>
  <si>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</si>
  <si>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</si>
  <si>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</si>
  <si>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</si>
  <si>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</si>
  <si>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</si>
  <si>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</si>
  <si>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</si>
  <si>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</si>
  <si>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</si>
  <si>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</si>
  <si>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</si>
  <si>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</si>
  <si>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</si>
  <si>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</si>
  <si>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</si>
  <si>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</si>
  <si>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</si>
  <si>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</si>
  <si>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</si>
  <si>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</si>
  <si>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</si>
  <si>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</si>
  <si>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</si>
  <si>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</si>
  <si>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</si>
  <si>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</si>
  <si>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</si>
  <si>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</si>
  <si>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</si>
  <si>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</si>
  <si>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</si>
  <si>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</si>
  <si>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</si>
  <si>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</si>
  <si>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</si>
  <si>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</si>
  <si>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</si>
  <si>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</si>
  <si>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</si>
  <si>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</si>
  <si>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</si>
  <si>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</si>
  <si>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</si>
  <si>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</si>
  <si>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</si>
  <si>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</si>
  <si>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</si>
  <si>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</si>
  <si>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</si>
  <si>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</si>
  <si>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</si>
  <si>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</si>
  <si>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</si>
  <si>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</si>
  <si>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</si>
  <si>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</si>
  <si>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</si>
  <si>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</si>
  <si>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</si>
  <si>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</si>
  <si>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</si>
  <si>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</si>
  <si>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</si>
  <si>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</si>
  <si>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</si>
  <si>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</si>
  <si>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</si>
  <si>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</si>
  <si>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</si>
  <si>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</si>
  <si>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</si>
  <si>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</si>
  <si>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</si>
  <si>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</si>
  <si>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</si>
  <si>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</si>
  <si>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</si>
  <si>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</si>
  <si>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</si>
  <si>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</si>
  <si>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</si>
  <si>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</si>
  <si>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</si>
  <si>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</si>
  <si>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</si>
  <si>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</si>
  <si>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</si>
  <si>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</si>
  <si>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</si>
  <si>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</si>
  <si>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</si>
  <si>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</si>
  <si>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</si>
  <si>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</si>
  <si>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</si>
  <si>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</si>
  <si>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</si>
  <si>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</si>
  <si>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</si>
  <si>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</si>
  <si>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</si>
  <si>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</si>
  <si>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</si>
  <si>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</si>
  <si>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</si>
  <si>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</si>
  <si>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</si>
  <si>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</si>
  <si>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</si>
  <si>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</si>
  <si>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</si>
  <si>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</si>
  <si>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</si>
  <si>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</si>
  <si>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</si>
  <si>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</si>
  <si>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</si>
  <si>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</si>
  <si>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</si>
  <si>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</si>
  <si>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</si>
  <si>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</si>
  <si>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</si>
  <si>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</si>
  <si>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</si>
  <si>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</si>
  <si>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</si>
  <si>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</si>
  <si>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</si>
  <si>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</si>
  <si>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</si>
  <si>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</si>
  <si>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</si>
  <si>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</si>
  <si>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</si>
  <si>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</si>
  <si>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</si>
  <si>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</si>
  <si>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</si>
  <si>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</si>
  <si>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</si>
  <si>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</si>
  <si>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</si>
  <si>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</si>
  <si>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</si>
  <si>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</si>
  <si>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</si>
  <si>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</si>
  <si>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</si>
  <si>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</si>
  <si>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</si>
  <si>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</si>
  <si>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</si>
  <si>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</si>
  <si>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</si>
  <si>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</si>
  <si>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</si>
  <si>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</si>
  <si>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</si>
  <si>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</si>
  <si>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</si>
  <si>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</si>
  <si>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</si>
  <si>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</si>
  <si>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</si>
  <si>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</si>
  <si>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</si>
  <si>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</si>
  <si>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</si>
  <si>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</si>
  <si>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</si>
  <si>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</si>
  <si>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</si>
  <si>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</si>
  <si>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</si>
  <si>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</si>
  <si>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</si>
  <si>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</si>
  <si>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</si>
  <si>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</si>
  <si>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</si>
  <si>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</si>
  <si>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</si>
  <si>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</si>
  <si>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</si>
  <si>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</si>
  <si>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</si>
  <si>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</si>
  <si>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</si>
  <si>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</si>
  <si>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</si>
  <si>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</si>
  <si>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</si>
  <si>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</si>
  <si>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</si>
  <si>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</si>
  <si>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</si>
  <si>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</si>
  <si>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</si>
  <si>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</si>
  <si>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</si>
  <si>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</si>
  <si>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</si>
  <si>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</si>
  <si>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</si>
  <si>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</si>
  <si>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</si>
  <si>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</si>
  <si>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</si>
  <si>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</si>
  <si>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</si>
  <si>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</si>
  <si>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</si>
  <si>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</si>
  <si>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</si>
  <si>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</si>
  <si>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</si>
  <si>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</si>
  <si>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</si>
  <si>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</si>
  <si>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</si>
  <si>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</si>
  <si>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</si>
  <si>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</si>
  <si>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</si>
  <si>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</si>
  <si>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</si>
  <si>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</si>
  <si>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</si>
  <si>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</si>
  <si>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</si>
  <si>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</si>
  <si>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</si>
  <si>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</si>
  <si>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</si>
  <si>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</si>
  <si>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</si>
  <si>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</si>
  <si>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</si>
  <si>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</si>
  <si>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</si>
  <si>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</si>
  <si>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</si>
  <si>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</si>
  <si>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</si>
  <si>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</si>
  <si>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</si>
  <si>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</si>
  <si>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</si>
  <si>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</si>
  <si>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</si>
  <si>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</si>
  <si>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</si>
  <si>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</si>
  <si>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</si>
  <si>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</si>
  <si>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</si>
  <si>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</si>
  <si>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</si>
  <si>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</si>
  <si>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</si>
  <si>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</si>
  <si>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</si>
  <si>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</si>
  <si>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</si>
  <si>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</si>
  <si>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</si>
  <si>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</si>
  <si>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</si>
  <si>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</si>
  <si>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</si>
  <si>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</si>
  <si>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</si>
  <si>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</si>
  <si>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</si>
  <si>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</si>
  <si>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</si>
  <si>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</si>
  <si>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</si>
  <si>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</si>
  <si>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</si>
  <si>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</si>
  <si>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</si>
  <si>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</si>
  <si>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</si>
  <si>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</si>
  <si>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</si>
  <si>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</si>
  <si>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</si>
  <si>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</si>
  <si>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</si>
  <si>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</si>
  <si>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</si>
  <si>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</si>
  <si>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</si>
  <si>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</si>
  <si>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</si>
  <si>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</si>
  <si>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</si>
  <si>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</si>
  <si>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</si>
  <si>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</si>
  <si>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</si>
  <si>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</si>
  <si>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</si>
  <si>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</si>
  <si>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</si>
  <si>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</si>
  <si>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</si>
  <si>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</si>
  <si>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</si>
  <si>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</si>
  <si>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</si>
  <si>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</si>
  <si>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</si>
  <si>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</si>
  <si>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</si>
  <si>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</si>
  <si>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</si>
  <si>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</si>
  <si>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</si>
  <si>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</si>
  <si>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</si>
  <si>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</si>
  <si>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</si>
  <si>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</si>
  <si>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</si>
  <si>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</si>
  <si>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</si>
  <si>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</si>
  <si>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</si>
  <si>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</si>
  <si>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</si>
  <si>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</si>
  <si>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</si>
  <si>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</si>
  <si>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</si>
  <si>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</si>
  <si>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</si>
  <si>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</si>
  <si>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</si>
  <si>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</si>
  <si>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</si>
  <si>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</si>
  <si>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</si>
  <si>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</si>
  <si>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</si>
  <si>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</si>
  <si>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</si>
  <si>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</si>
  <si>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</si>
  <si>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</si>
  <si>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</si>
  <si>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</si>
  <si>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</si>
  <si>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</si>
  <si>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</si>
  <si>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</si>
  <si>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</si>
  <si>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</si>
  <si>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</si>
  <si>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</si>
  <si>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</si>
  <si>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</si>
  <si>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</si>
  <si>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</si>
  <si>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</si>
  <si>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</si>
  <si>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</si>
  <si>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</si>
  <si>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</si>
  <si>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</si>
  <si>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</si>
  <si>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</si>
  <si>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</si>
  <si>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</si>
  <si>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</si>
  <si>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</si>
  <si>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</si>
  <si>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</si>
  <si>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</si>
  <si>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</si>
  <si>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</si>
  <si>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</si>
  <si>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</si>
  <si>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</si>
  <si>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</si>
  <si>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</si>
  <si>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</si>
  <si>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</si>
  <si>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</si>
  <si>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</si>
  <si>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</si>
  <si>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</si>
  <si>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</si>
  <si>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</si>
  <si>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</si>
  <si>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</si>
  <si>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</si>
  <si>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</si>
  <si>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</si>
  <si>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</si>
  <si>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</si>
  <si>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</si>
  <si>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</si>
  <si>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</si>
  <si>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</si>
  <si>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</si>
  <si>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</si>
  <si>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</si>
  <si>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</si>
  <si>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</si>
  <si>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</si>
  <si>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</si>
  <si>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</si>
  <si>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</si>
  <si>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</si>
  <si>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</si>
  <si>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</si>
  <si>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</si>
  <si>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</si>
  <si>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</si>
  <si>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</si>
  <si>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</si>
  <si>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</si>
  <si>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</si>
  <si>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</si>
  <si>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</si>
  <si>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</si>
  <si>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</si>
  <si>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</si>
  <si>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</si>
  <si>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</si>
  <si>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</si>
  <si>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</si>
  <si>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</si>
  <si>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</si>
  <si>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</si>
  <si>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</si>
  <si>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</si>
  <si>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</si>
  <si>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</si>
  <si>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</si>
  <si>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</si>
  <si>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</si>
  <si>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</si>
  <si>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</si>
  <si>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</si>
  <si>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</si>
  <si>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</si>
  <si>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</si>
  <si>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</si>
  <si>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</si>
  <si>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</si>
  <si>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</si>
  <si>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</si>
  <si>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</si>
  <si>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</si>
  <si>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</si>
  <si>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</si>
  <si>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</si>
  <si>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</si>
  <si>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</si>
  <si>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</si>
  <si>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</si>
  <si>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</si>
  <si>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</si>
  <si>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</si>
  <si>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</si>
  <si>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</si>
  <si>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</si>
  <si>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</si>
  <si>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</si>
  <si>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</si>
  <si>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</si>
  <si>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</si>
  <si>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</si>
  <si>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</si>
  <si>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</si>
  <si>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</si>
  <si>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</si>
  <si>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</si>
  <si>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</si>
  <si>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</si>
  <si>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</si>
  <si>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</si>
  <si>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</si>
  <si>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</si>
  <si>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</si>
  <si>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</si>
  <si>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</si>
  <si>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</si>
  <si>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</si>
  <si>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</si>
  <si>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</si>
  <si>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</si>
  <si>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</si>
  <si>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</si>
  <si>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</si>
  <si>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</si>
  <si>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</si>
  <si>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</si>
  <si>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</si>
  <si>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</si>
  <si>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</si>
  <si>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</si>
  <si>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</si>
  <si>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</si>
  <si>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</si>
  <si>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</si>
  <si>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</si>
  <si>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</si>
  <si>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</si>
  <si>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</si>
  <si>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</si>
  <si>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</si>
  <si>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</si>
  <si>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</si>
  <si>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</si>
  <si>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</si>
  <si>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</si>
  <si>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</si>
  <si>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</si>
  <si>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</si>
  <si>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</si>
  <si>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</si>
  <si>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</si>
  <si>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</si>
  <si>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</si>
  <si>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</si>
  <si>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</si>
  <si>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</si>
  <si>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</si>
  <si>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</si>
  <si>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</si>
  <si>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</si>
  <si>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</si>
  <si>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</si>
  <si>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</si>
  <si>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</si>
  <si>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</si>
  <si>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</si>
  <si>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</si>
  <si>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</si>
  <si>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</si>
  <si>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</si>
  <si>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</si>
  <si>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</si>
  <si>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</si>
  <si>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</si>
  <si>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</si>
  <si>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</si>
  <si>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</si>
  <si>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</si>
  <si>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</si>
  <si>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</si>
  <si>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</si>
  <si>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</si>
  <si>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</si>
  <si>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</si>
  <si>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</si>
  <si>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</si>
  <si>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</si>
  <si>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</si>
  <si>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</si>
  <si>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</si>
  <si>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</si>
  <si>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</si>
  <si>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</si>
  <si>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</si>
  <si>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</si>
  <si>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</si>
  <si>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</si>
  <si>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</si>
  <si>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</si>
  <si>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</si>
  <si>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</si>
  <si>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</si>
  <si>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</si>
  <si>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</si>
  <si>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</si>
  <si>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</si>
  <si>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</si>
  <si>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</si>
  <si>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</si>
  <si>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</si>
  <si>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</si>
  <si>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</si>
  <si>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</si>
  <si>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</si>
  <si>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</si>
  <si>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</si>
  <si>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</si>
  <si>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</si>
  <si>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</si>
  <si>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</si>
  <si>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</si>
  <si>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</si>
  <si>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</si>
  <si>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</si>
  <si>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</si>
  <si>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</si>
  <si>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</si>
  <si>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</si>
  <si>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</si>
  <si>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</si>
  <si>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</si>
  <si>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</si>
  <si>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</si>
  <si>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</si>
  <si>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</si>
  <si>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</si>
  <si>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</si>
  <si>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</si>
  <si>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</si>
  <si>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</si>
  <si>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</si>
  <si>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</si>
  <si>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</si>
  <si>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</si>
  <si>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</si>
  <si>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</si>
  <si>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</si>
  <si>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</si>
  <si>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</si>
  <si>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</si>
  <si>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</si>
  <si>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</si>
  <si>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</si>
  <si>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</si>
  <si>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</si>
  <si>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</si>
  <si>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</si>
  <si>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</si>
  <si>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</si>
  <si>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</si>
  <si>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</si>
  <si>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</si>
  <si>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</si>
  <si>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</si>
  <si>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</si>
  <si>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</si>
  <si>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</si>
  <si>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</si>
  <si>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</si>
  <si>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</si>
  <si>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</si>
  <si>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</si>
  <si>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</si>
  <si>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</si>
  <si>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</si>
  <si>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</si>
  <si>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</si>
  <si>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</si>
  <si>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</si>
  <si>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</si>
  <si>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</si>
  <si>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</si>
  <si>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</si>
  <si>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</si>
  <si>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</si>
  <si>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</si>
  <si>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</si>
  <si>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</si>
  <si>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</si>
  <si>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</si>
  <si>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</si>
  <si>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</si>
  <si>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</si>
  <si>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</si>
  <si>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</si>
  <si>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</si>
  <si>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</si>
  <si>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</si>
  <si>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</si>
  <si>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</si>
  <si>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</si>
  <si>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</si>
  <si>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</si>
  <si>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</si>
  <si>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</si>
  <si>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</si>
  <si>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</si>
  <si>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</si>
  <si>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</si>
  <si>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</si>
  <si>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</si>
  <si>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</si>
  <si>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</si>
  <si>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</si>
  <si>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</si>
  <si>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</si>
  <si>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</si>
  <si>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</si>
  <si>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</si>
  <si>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</si>
  <si>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</si>
  <si>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</si>
  <si>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</si>
  <si>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</si>
  <si>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</si>
  <si>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</si>
  <si>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</si>
  <si>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</si>
  <si>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</si>
  <si>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</si>
  <si>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</si>
  <si>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</si>
  <si>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</si>
  <si>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</si>
  <si>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</si>
  <si>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</si>
  <si>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</si>
  <si>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</si>
  <si>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</si>
  <si>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</si>
  <si>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</si>
  <si>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</si>
  <si>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</si>
  <si>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</si>
  <si>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</si>
  <si>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</si>
  <si>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</si>
  <si>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</si>
  <si>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</si>
  <si>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</si>
  <si>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</si>
  <si>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</si>
  <si>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</si>
  <si>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</si>
  <si>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</si>
  <si>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</si>
  <si>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</si>
  <si>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</si>
  <si>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</si>
  <si>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</si>
  <si>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</si>
  <si>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</si>
  <si>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</si>
  <si>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</si>
  <si>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</si>
  <si>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</si>
  <si>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</si>
  <si>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</si>
  <si>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</si>
  <si>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</si>
  <si>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</si>
  <si>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</si>
  <si>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</si>
  <si>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</si>
  <si>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</si>
  <si>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</si>
  <si>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</si>
  <si>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</si>
  <si>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</si>
  <si>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</si>
  <si>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</si>
  <si>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</si>
  <si>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</si>
  <si>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</si>
  <si>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</si>
  <si>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</si>
  <si>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</si>
  <si>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</si>
  <si>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</si>
  <si>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</si>
  <si>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</si>
  <si>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</si>
  <si>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</si>
  <si>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</si>
  <si>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</si>
  <si>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</si>
  <si>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</si>
  <si>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</si>
  <si>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</si>
  <si>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</si>
  <si>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</si>
  <si>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</si>
  <si>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</si>
  <si>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</si>
  <si>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</si>
  <si>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</si>
  <si>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</si>
  <si>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</si>
  <si>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</si>
  <si>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</si>
  <si>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</si>
  <si>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</si>
  <si>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</si>
  <si>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</si>
  <si>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</si>
  <si>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</si>
  <si>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</si>
  <si>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</si>
  <si>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</si>
  <si>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</si>
  <si>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</si>
  <si>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</si>
  <si>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</si>
  <si>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</si>
  <si>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</si>
  <si>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</si>
  <si>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</si>
  <si>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</si>
  <si>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</si>
  <si>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</si>
  <si>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</si>
  <si>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</si>
  <si>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</si>
  <si>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</si>
  <si>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</si>
  <si>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</si>
  <si>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</si>
  <si>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</si>
  <si>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</si>
  <si>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</si>
  <si>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</si>
  <si>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</si>
  <si>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</si>
  <si>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</si>
  <si>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</si>
  <si>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</si>
  <si>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</si>
  <si>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</si>
  <si>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</si>
  <si>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</si>
  <si>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</si>
  <si>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</si>
  <si>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</si>
  <si>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</si>
  <si>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</si>
  <si>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</si>
  <si>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</si>
  <si>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</si>
  <si>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</si>
  <si>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</si>
  <si>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</si>
  <si>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</si>
  <si>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</si>
  <si>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</si>
  <si>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</si>
  <si>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</si>
  <si>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</si>
  <si>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</si>
  <si>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</si>
  <si>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</si>
  <si>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</si>
  <si>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</si>
  <si>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</si>
  <si>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</si>
  <si>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</si>
  <si>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</si>
  <si>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</si>
  <si>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</si>
  <si>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</si>
  <si>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</si>
  <si>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</si>
  <si>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</si>
  <si>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</si>
  <si>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</si>
  <si>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</si>
  <si>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</si>
  <si>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</si>
  <si>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</si>
  <si>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</si>
  <si>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</si>
  <si>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</si>
  <si>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</si>
  <si>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</si>
  <si>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</si>
  <si>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</si>
  <si>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</si>
  <si>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</si>
  <si>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</si>
  <si>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</si>
  <si>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</si>
  <si>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</si>
  <si>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</si>
  <si>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</si>
  <si>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</si>
  <si>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</si>
  <si>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</si>
  <si>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</si>
  <si>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</si>
  <si>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</si>
  <si>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</si>
  <si>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</si>
  <si>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</si>
  <si>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</si>
  <si>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</si>
  <si>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</si>
  <si>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</si>
  <si>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</si>
  <si>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</si>
  <si>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</si>
  <si>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</si>
  <si>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</si>
  <si>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</si>
  <si>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</si>
  <si>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</si>
  <si>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</si>
  <si>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</si>
  <si>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</si>
  <si>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</si>
  <si>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</si>
  <si>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</si>
  <si>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</si>
  <si>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</si>
  <si>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</si>
  <si>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</si>
  <si>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</si>
  <si>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</si>
  <si>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</si>
  <si>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</si>
  <si>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</si>
  <si>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</si>
  <si>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</si>
  <si>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</si>
  <si>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</si>
  <si>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</si>
  <si>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</si>
  <si>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</si>
  <si>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</si>
  <si>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</si>
  <si>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</si>
  <si>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</si>
  <si>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</si>
  <si>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</si>
  <si>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</si>
  <si>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</si>
  <si>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</si>
  <si>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</si>
  <si>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</si>
  <si>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</si>
  <si>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</si>
  <si>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</si>
  <si>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</si>
  <si>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</si>
  <si>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</si>
  <si>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</si>
  <si>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</si>
  <si>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</si>
  <si>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</si>
  <si>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</si>
  <si>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</si>
  <si>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</si>
  <si>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</si>
  <si>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</si>
  <si>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</si>
  <si>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</si>
  <si>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</si>
  <si>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</si>
  <si>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</si>
  <si>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</si>
  <si>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</si>
  <si>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</si>
  <si>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</si>
  <si>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</si>
  <si>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</si>
  <si>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</si>
  <si>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</si>
  <si>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</si>
  <si>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</si>
  <si>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</si>
  <si>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</si>
  <si>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</si>
  <si>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</si>
  <si>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</si>
  <si>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</si>
  <si>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</si>
  <si>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</si>
  <si>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</si>
  <si>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</si>
  <si>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</si>
  <si>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</si>
  <si>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</si>
  <si>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</si>
  <si>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</si>
  <si>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</si>
  <si>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</si>
  <si>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</si>
  <si>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</si>
  <si>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</si>
  <si>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</si>
  <si>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</si>
  <si>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</si>
  <si>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</si>
  <si>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</si>
  <si>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</si>
  <si>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</si>
  <si>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</si>
  <si>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</si>
  <si>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</si>
  <si>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</si>
  <si>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</si>
  <si>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</si>
  <si>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</si>
  <si>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</si>
  <si>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</si>
  <si>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</si>
  <si>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</si>
  <si>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</si>
  <si>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</si>
  <si>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</si>
  <si>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</si>
  <si>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</si>
  <si>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</si>
  <si>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</si>
  <si>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</si>
  <si>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</si>
  <si>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</si>
  <si>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</si>
  <si>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</si>
  <si>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</si>
  <si>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</si>
  <si>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</si>
  <si>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</si>
  <si>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</si>
  <si>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</si>
  <si>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</si>
  <si>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</si>
  <si>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</si>
  <si>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</si>
  <si>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</si>
  <si>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</si>
  <si>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</si>
  <si>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</si>
  <si>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</si>
  <si>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</si>
  <si>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</si>
  <si>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</si>
  <si>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</si>
  <si>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</si>
  <si>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</si>
  <si>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</si>
  <si>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</si>
  <si>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</si>
  <si>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</si>
  <si>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</si>
  <si>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</si>
  <si>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</si>
  <si>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</si>
  <si>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</si>
  <si>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</si>
  <si>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</si>
  <si>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</si>
  <si>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</si>
  <si>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</si>
  <si>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</si>
  <si>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</si>
  <si>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</si>
  <si>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</si>
  <si>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</si>
  <si>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</si>
  <si>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</si>
  <si>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</si>
  <si>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</si>
  <si>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</si>
  <si>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</si>
  <si>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</si>
  <si>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</si>
  <si>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</si>
  <si>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</si>
  <si>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</si>
  <si>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</si>
  <si>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</si>
  <si>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</si>
  <si>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</si>
  <si>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</si>
  <si>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</si>
  <si>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</si>
  <si>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</si>
  <si>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</si>
  <si>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</si>
  <si>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</si>
  <si>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</si>
  <si>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</si>
  <si>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</si>
  <si>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</si>
  <si>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</si>
  <si>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</si>
  <si>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</si>
  <si>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</si>
  <si>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</si>
  <si>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</si>
  <si>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</si>
  <si>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</si>
  <si>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</si>
  <si>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</si>
  <si>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</si>
  <si>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</si>
  <si>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</si>
  <si>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</si>
  <si>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</si>
  <si>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</si>
  <si>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</si>
  <si>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</si>
  <si>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</si>
  <si>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</si>
  <si>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</si>
  <si>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</si>
  <si>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</si>
  <si>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</si>
  <si>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</si>
  <si>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</si>
  <si>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</si>
  <si>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</si>
  <si>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</si>
  <si>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</si>
  <si>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</si>
  <si>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</si>
  <si>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</si>
  <si>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</si>
  <si>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</si>
  <si>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</si>
  <si>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</si>
  <si>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</si>
  <si>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</si>
  <si>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</si>
  <si>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</si>
  <si>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</si>
  <si>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</si>
  <si>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</si>
  <si>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</si>
  <si>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</si>
  <si>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</si>
  <si>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</si>
  <si>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</si>
  <si>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</si>
  <si>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</si>
  <si>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</si>
  <si>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</si>
  <si>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</si>
  <si>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</si>
  <si>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</si>
  <si>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</si>
  <si>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</si>
  <si>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</si>
  <si>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</si>
  <si>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</si>
  <si>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</si>
  <si>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</si>
  <si>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</si>
  <si>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</si>
  <si>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</si>
  <si>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</si>
  <si>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</si>
  <si>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</si>
  <si>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</si>
  <si>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</si>
  <si>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</si>
  <si>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</si>
  <si>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</si>
  <si>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</si>
  <si>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</si>
  <si>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</si>
  <si>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</si>
  <si>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</si>
  <si>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</si>
  <si>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</si>
  <si>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</si>
  <si>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</si>
  <si>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</si>
  <si>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</si>
  <si>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</si>
  <si>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</si>
  <si>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</si>
  <si>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</si>
  <si>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</si>
  <si>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</si>
  <si>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</si>
  <si>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</si>
  <si>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</si>
  <si>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</si>
  <si>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</si>
  <si>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</si>
  <si>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</si>
  <si>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</si>
  <si>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</si>
  <si>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</si>
  <si>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</si>
  <si>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</si>
  <si>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</si>
  <si>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</si>
  <si>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</si>
  <si>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</si>
  <si>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</si>
  <si>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</si>
  <si>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</si>
  <si>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</si>
  <si>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</si>
  <si>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</si>
  <si>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</si>
  <si>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</si>
  <si>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</si>
  <si>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</si>
  <si>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</si>
  <si>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</si>
  <si>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</si>
  <si>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</si>
  <si>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</si>
  <si>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</si>
  <si>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</si>
  <si>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</si>
  <si>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</si>
  <si>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</si>
  <si>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</si>
  <si>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</si>
  <si>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</si>
  <si>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</si>
  <si>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</si>
  <si>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</si>
  <si>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</si>
  <si>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</si>
  <si>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</si>
  <si>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</si>
  <si>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</si>
  <si>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</si>
  <si>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</si>
  <si>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</si>
  <si>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</si>
  <si>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</si>
  <si>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</si>
  <si>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</si>
  <si>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</si>
  <si>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</si>
  <si>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</si>
  <si>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</si>
  <si>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</si>
  <si>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</si>
  <si>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</si>
  <si>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</si>
  <si>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</si>
  <si>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</si>
  <si>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</si>
  <si>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</si>
  <si>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</si>
  <si>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</si>
  <si>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</si>
  <si>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</si>
  <si>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</si>
  <si>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</si>
  <si>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</si>
  <si>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</si>
  <si>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</si>
  <si>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</si>
  <si>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</si>
  <si>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</si>
  <si>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</si>
  <si>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</si>
  <si>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</si>
  <si>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</si>
  <si>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</si>
  <si>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</si>
  <si>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</si>
  <si>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</si>
  <si>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</si>
  <si>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</si>
  <si>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</si>
  <si>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</si>
  <si>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</si>
  <si>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</si>
  <si>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</si>
  <si>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</si>
  <si>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</si>
  <si>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</si>
  <si>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</si>
  <si>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</si>
  <si>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</si>
  <si>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</si>
  <si>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</si>
  <si>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</si>
  <si>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</si>
  <si>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</si>
  <si>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</si>
  <si>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</si>
  <si>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</si>
  <si>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</si>
  <si>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</si>
  <si>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</si>
  <si>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</si>
  <si>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</si>
  <si>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</si>
  <si>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</si>
  <si>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</si>
  <si>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</si>
  <si>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</si>
  <si>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</si>
  <si>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</si>
  <si>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</si>
  <si>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</si>
  <si>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</si>
  <si>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</si>
  <si>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</si>
  <si>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</si>
  <si>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</si>
  <si>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</si>
  <si>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</si>
  <si>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</si>
  <si>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</si>
  <si>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</si>
  <si>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</si>
  <si>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</si>
  <si>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</si>
  <si>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</si>
  <si>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</si>
  <si>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</si>
  <si>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</si>
  <si>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</si>
  <si>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</si>
  <si>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</si>
  <si>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</si>
  <si>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</si>
  <si>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</si>
  <si>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</si>
  <si>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</si>
  <si>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</si>
  <si>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</si>
  <si>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</si>
  <si>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</si>
  <si>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</si>
  <si>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</si>
  <si>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</si>
  <si>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</si>
  <si>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</si>
  <si>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</si>
  <si>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</si>
  <si>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</si>
  <si>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</si>
  <si>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</si>
  <si>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</si>
  <si>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</si>
  <si>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</si>
  <si>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</si>
  <si>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</si>
  <si>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</si>
  <si>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</si>
  <si>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</si>
  <si>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</si>
  <si>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</si>
  <si>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</si>
  <si>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</si>
  <si>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</si>
  <si>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</si>
  <si>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</si>
  <si>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</si>
  <si>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</si>
  <si>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</si>
  <si>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</si>
  <si>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</si>
  <si>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</si>
  <si>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</si>
  <si>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</si>
  <si>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</si>
  <si>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</si>
  <si>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</si>
  <si>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</si>
  <si>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</si>
  <si>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</si>
  <si>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</si>
  <si>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</si>
  <si>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</si>
  <si>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</si>
  <si>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</si>
  <si>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</si>
  <si>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</si>
  <si>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</si>
  <si>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</si>
  <si>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</si>
  <si>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</si>
  <si>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</si>
  <si>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</si>
  <si>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</si>
  <si>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</si>
  <si>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</si>
  <si>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</si>
  <si>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</si>
  <si>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</si>
  <si>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</si>
  <si>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</si>
  <si>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</si>
  <si>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</si>
  <si>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</si>
  <si>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</si>
  <si>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</si>
  <si>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</si>
  <si>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</si>
  <si>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</si>
  <si>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</si>
  <si>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</si>
  <si>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</si>
  <si>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</si>
  <si>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</si>
  <si>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</si>
  <si>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</si>
  <si>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</si>
  <si>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</si>
  <si>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</si>
  <si>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</si>
  <si>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</si>
  <si>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</si>
  <si>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</si>
  <si>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</si>
  <si>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</si>
  <si>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</si>
  <si>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</si>
  <si>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</si>
  <si>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</si>
  <si>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</si>
  <si>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</si>
  <si>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</si>
  <si>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</si>
  <si>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</si>
  <si>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</si>
  <si>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</si>
  <si>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</si>
  <si>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</si>
  <si>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</si>
  <si>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</si>
  <si>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</si>
  <si>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</si>
  <si>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</si>
  <si>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</si>
  <si>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</si>
  <si>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</si>
  <si>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</si>
  <si>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</si>
  <si>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</si>
  <si>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</si>
  <si>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</si>
  <si>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</si>
  <si>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</si>
  <si>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</si>
  <si>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</si>
  <si>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</si>
  <si>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</si>
  <si>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</si>
  <si>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</si>
  <si>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</si>
  <si>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</si>
  <si>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</si>
  <si>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</si>
  <si>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</si>
  <si>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</si>
  <si>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</si>
  <si>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</si>
  <si>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</si>
  <si>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</si>
  <si>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</si>
  <si>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</si>
  <si>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</si>
  <si>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</si>
  <si>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</si>
  <si>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</si>
  <si>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</si>
  <si>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</si>
  <si>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</si>
  <si>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</si>
  <si>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</si>
  <si>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</si>
  <si>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</si>
  <si>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</si>
  <si>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</si>
  <si>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</si>
  <si>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</si>
  <si>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</si>
  <si>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</si>
  <si>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</si>
  <si>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</si>
  <si>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</si>
  <si>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</si>
  <si>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</si>
  <si>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</si>
  <si>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</si>
  <si>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</si>
  <si>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</si>
  <si>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</si>
  <si>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</si>
  <si>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</si>
  <si>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</si>
  <si>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</si>
  <si>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</si>
  <si>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</si>
  <si>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</si>
  <si>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</si>
  <si>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</si>
  <si>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</si>
  <si>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</si>
  <si>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</si>
  <si>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</si>
  <si>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</si>
  <si>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</si>
  <si>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</si>
  <si>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</si>
  <si>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</si>
  <si>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</si>
  <si>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</si>
  <si>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</si>
  <si>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</si>
  <si>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</si>
  <si>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</si>
  <si>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</si>
  <si>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</si>
  <si>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</si>
  <si>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</si>
  <si>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</si>
  <si>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</si>
  <si>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</si>
  <si>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</si>
  <si>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</si>
  <si>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</si>
  <si>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</si>
  <si>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</si>
  <si>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</si>
  <si>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</si>
  <si>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</si>
  <si>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</si>
  <si>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</si>
  <si>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</si>
  <si>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</si>
  <si>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</si>
  <si>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</si>
  <si>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</si>
  <si>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</si>
  <si>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</si>
  <si>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</si>
  <si>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</si>
  <si>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</si>
  <si>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</si>
  <si>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</si>
  <si>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</si>
  <si>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</si>
  <si>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</si>
  <si>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</si>
  <si>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</si>
  <si>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</si>
  <si>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</si>
  <si>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</si>
  <si>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</si>
  <si>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</si>
  <si>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</si>
  <si>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</si>
  <si>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</si>
  <si>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</si>
  <si>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</si>
  <si>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</si>
  <si>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</si>
  <si>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</si>
  <si>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</si>
  <si>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</si>
  <si>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</si>
  <si>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</si>
  <si>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</si>
  <si>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</si>
  <si>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</si>
  <si>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</si>
  <si>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</si>
  <si>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</si>
  <si>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</si>
  <si>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</si>
  <si>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</si>
  <si>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</si>
  <si>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</si>
  <si>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</si>
  <si>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</si>
  <si>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</si>
  <si>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</si>
  <si>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</si>
  <si>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</si>
  <si>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</si>
  <si>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</si>
  <si>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</si>
  <si>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</si>
  <si>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</si>
  <si>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</si>
  <si>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</si>
  <si>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</si>
  <si>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</si>
  <si>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</si>
  <si>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</si>
  <si>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</si>
  <si>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</si>
  <si>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</si>
  <si>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</si>
  <si>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</si>
  <si>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</si>
  <si>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</si>
  <si>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</si>
  <si>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</si>
  <si>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</si>
  <si>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</si>
  <si>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</si>
  <si>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</si>
  <si>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</si>
  <si>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</si>
  <si>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</si>
  <si>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</si>
  <si>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</si>
  <si>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</si>
  <si>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</si>
  <si>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</si>
  <si>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</si>
  <si>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</si>
  <si>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</si>
  <si>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</si>
  <si>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</si>
  <si>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</si>
  <si>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</si>
  <si>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</si>
  <si>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</si>
  <si>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</si>
  <si>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</si>
  <si>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</si>
  <si>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</si>
  <si>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</si>
  <si>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</si>
  <si>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</si>
  <si>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</si>
  <si>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</si>
  <si>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</si>
  <si>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</si>
  <si>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</si>
  <si>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</si>
  <si>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</si>
  <si>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</si>
  <si>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</si>
  <si>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</si>
  <si>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</si>
  <si>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</si>
  <si>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</si>
  <si>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</si>
  <si>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</si>
  <si>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</si>
  <si>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</si>
  <si>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</si>
  <si>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</si>
  <si>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</si>
  <si>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</si>
  <si>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</si>
  <si>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</si>
  <si>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</si>
  <si>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</si>
  <si>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</si>
  <si>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</si>
  <si>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</si>
  <si>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</si>
  <si>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</si>
  <si>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</si>
  <si>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</si>
  <si>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</si>
  <si>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</si>
  <si>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</si>
  <si>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</si>
  <si>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</si>
  <si>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</si>
  <si>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</si>
  <si>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</si>
  <si>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</si>
  <si>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</si>
  <si>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</si>
  <si>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</si>
  <si>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</si>
  <si>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</si>
  <si>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</si>
  <si>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</si>
  <si>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</si>
  <si>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</si>
  <si>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</si>
  <si>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</si>
  <si>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</si>
  <si>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</si>
  <si>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</si>
  <si>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</si>
  <si>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</si>
  <si>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</si>
  <si>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</si>
  <si>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</si>
  <si>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</si>
  <si>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</si>
  <si>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</si>
  <si>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</si>
  <si>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</si>
  <si>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</si>
  <si>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</si>
  <si>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</si>
  <si>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</si>
  <si>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</si>
  <si>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</si>
  <si>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</si>
  <si>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</si>
  <si>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</si>
  <si>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</si>
  <si>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</si>
  <si>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</si>
  <si>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</si>
  <si>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</si>
  <si>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</si>
  <si>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</si>
  <si>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</si>
  <si>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</si>
  <si>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</si>
  <si>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</si>
  <si>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</si>
  <si>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</si>
  <si>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</si>
  <si>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</si>
  <si>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</si>
  <si>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</si>
  <si>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</si>
  <si>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</si>
  <si>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</si>
  <si>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</si>
  <si>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</si>
  <si>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</si>
  <si>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</si>
  <si>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</si>
  <si>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</si>
  <si>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</si>
  <si>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</si>
  <si>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</si>
  <si>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</si>
  <si>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</si>
  <si>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</si>
  <si>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</si>
  <si>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</si>
  <si>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</si>
  <si>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</si>
  <si>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</si>
  <si>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</si>
  <si>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</si>
  <si>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</si>
  <si>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</si>
  <si>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</si>
  <si>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</si>
  <si>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</si>
  <si>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</si>
  <si>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</si>
  <si>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</si>
  <si>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</si>
  <si>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</si>
  <si>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</si>
  <si>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</si>
  <si>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</si>
  <si>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</si>
  <si>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</si>
  <si>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</si>
  <si>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</si>
  <si>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</si>
  <si>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</si>
  <si>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</si>
  <si>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</si>
  <si>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</si>
  <si>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</si>
  <si>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</si>
  <si>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</si>
  <si>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</si>
  <si>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</si>
  <si>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</si>
  <si>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</si>
  <si>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</si>
  <si>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</si>
  <si>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</si>
  <si>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</si>
  <si>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</si>
  <si>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</si>
  <si>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</si>
  <si>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</si>
  <si>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</si>
  <si>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</si>
  <si>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</si>
  <si>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</si>
  <si>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</si>
  <si>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</si>
  <si>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</si>
  <si>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</si>
  <si>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</si>
  <si>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</si>
  <si>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</si>
  <si>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</si>
  <si>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</si>
  <si>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</si>
  <si>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</si>
  <si>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</si>
  <si>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</si>
  <si>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</si>
  <si>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</si>
  <si>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</si>
  <si>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</si>
  <si>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</si>
  <si>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</si>
  <si>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</si>
  <si>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</si>
  <si>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</si>
  <si>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</si>
  <si>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</si>
  <si>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</si>
  <si>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</si>
  <si>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</si>
  <si>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</si>
  <si>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</si>
  <si>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</si>
  <si>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</si>
  <si>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</si>
  <si>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</si>
  <si>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</si>
  <si>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</si>
  <si>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</si>
  <si>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</si>
  <si>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</si>
  <si>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</si>
  <si>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</si>
  <si>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</si>
  <si>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</si>
  <si>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</si>
  <si>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</si>
  <si>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</si>
  <si>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</si>
  <si>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</si>
  <si>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</si>
  <si>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</si>
  <si>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</si>
  <si>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</si>
  <si>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</si>
  <si>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</si>
  <si>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</si>
  <si>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</si>
  <si>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</si>
  <si>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</si>
  <si>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</si>
  <si>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</si>
  <si>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</si>
  <si>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</si>
  <si>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</si>
  <si>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</si>
  <si>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</si>
  <si>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</si>
  <si>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</si>
  <si>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</si>
  <si>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</si>
  <si>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</si>
  <si>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</si>
  <si>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</si>
  <si>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</si>
  <si>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</si>
  <si>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</si>
  <si>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</si>
  <si>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</si>
  <si>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</si>
  <si>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</si>
  <si>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</si>
  <si>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</si>
  <si>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</si>
  <si>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</si>
  <si>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</si>
  <si>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</si>
  <si>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</si>
  <si>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</si>
  <si>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</si>
  <si>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</si>
  <si>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</si>
  <si>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</si>
  <si>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</si>
  <si>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</si>
  <si>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</si>
  <si>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</si>
  <si>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</si>
  <si>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</si>
  <si>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</si>
  <si>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</si>
  <si>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</si>
  <si>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</si>
  <si>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</si>
  <si>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</si>
  <si>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</si>
  <si>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</si>
  <si>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</si>
  <si>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</si>
  <si>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</si>
  <si>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</si>
  <si>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</si>
  <si>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</si>
  <si>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</si>
  <si>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</si>
  <si>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</si>
  <si>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</si>
  <si>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</si>
  <si>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</si>
  <si>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</si>
  <si>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</si>
  <si>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</si>
  <si>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</si>
  <si>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</si>
  <si>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</si>
  <si>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</si>
  <si>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</si>
  <si>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</si>
  <si>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</si>
  <si>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</si>
  <si>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</si>
  <si>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</si>
  <si>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</si>
  <si>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</si>
  <si>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</si>
  <si>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</si>
  <si>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</si>
  <si>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</si>
  <si>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</si>
  <si>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</si>
  <si>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</si>
  <si>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</si>
  <si>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</si>
  <si>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</si>
  <si>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</si>
  <si>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</si>
  <si>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</si>
  <si>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</si>
  <si>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</si>
  <si>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</si>
  <si>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</si>
  <si>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</si>
  <si>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</si>
  <si>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</si>
  <si>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</si>
  <si>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</si>
  <si>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</si>
  <si>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</si>
  <si>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</si>
  <si>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</si>
  <si>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</si>
  <si>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</si>
  <si>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</si>
  <si>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</si>
  <si>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</si>
  <si>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</si>
  <si>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</si>
  <si>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</si>
  <si>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</si>
  <si>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</si>
  <si>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</si>
  <si>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</si>
  <si>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</si>
  <si>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</si>
  <si>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</si>
  <si>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</si>
  <si>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</si>
  <si>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</si>
  <si>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</si>
  <si>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</si>
  <si>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</si>
  <si>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</si>
  <si>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</si>
  <si>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</si>
  <si>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</si>
  <si>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</si>
  <si>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</si>
  <si>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</si>
  <si>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</si>
  <si>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</si>
  <si>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</si>
  <si>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</si>
  <si>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</si>
  <si>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</si>
  <si>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</si>
  <si>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</si>
  <si>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</si>
  <si>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</si>
  <si>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</si>
  <si>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</si>
  <si>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</si>
  <si>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</si>
  <si>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</si>
  <si>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</si>
  <si>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</si>
  <si>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</si>
  <si>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</si>
  <si>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</si>
  <si>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</si>
  <si>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</si>
  <si>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</si>
  <si>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</si>
  <si>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</si>
  <si>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</si>
  <si>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</si>
  <si>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</si>
  <si>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</si>
  <si>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</si>
  <si>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</si>
  <si>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</si>
  <si>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</si>
  <si>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</si>
  <si>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</si>
  <si>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</si>
  <si>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</si>
  <si>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</si>
  <si>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</si>
  <si>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</si>
  <si>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</si>
  <si>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</si>
  <si>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</si>
  <si>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</si>
  <si>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</si>
  <si>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</si>
  <si>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</si>
  <si>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</si>
  <si>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</si>
  <si>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</si>
  <si>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</si>
  <si>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</si>
  <si>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</si>
  <si>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</si>
  <si>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</si>
  <si>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</si>
  <si>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</si>
  <si>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</si>
  <si>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</si>
  <si>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</si>
  <si>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</si>
  <si>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</si>
  <si>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</si>
  <si>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</si>
  <si>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</si>
  <si>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</si>
  <si>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</si>
  <si>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</si>
  <si>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</si>
  <si>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</si>
  <si>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</si>
  <si>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</si>
  <si>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</si>
  <si>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</si>
  <si>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</si>
  <si>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</si>
  <si>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</si>
  <si>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</si>
  <si>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</si>
  <si>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</si>
  <si>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</si>
  <si>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</si>
  <si>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</si>
  <si>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</si>
  <si>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</si>
  <si>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</si>
  <si>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</si>
  <si>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</si>
  <si>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</si>
  <si>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</si>
  <si>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</si>
  <si>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</si>
  <si>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</si>
  <si>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</si>
  <si>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</si>
  <si>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</si>
  <si>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</si>
  <si>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</si>
  <si>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</si>
  <si>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</si>
  <si>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</si>
  <si>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</si>
  <si>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</si>
  <si>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</si>
  <si>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</si>
  <si>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</si>
  <si>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</si>
  <si>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</si>
  <si>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</si>
  <si>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</si>
  <si>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</si>
  <si>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</si>
  <si>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</si>
  <si>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</si>
  <si>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</si>
  <si>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</si>
  <si>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</si>
  <si>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</si>
  <si>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</si>
  <si>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</si>
  <si>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</si>
  <si>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</si>
  <si>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</si>
  <si>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</si>
  <si>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</si>
  <si>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</si>
  <si>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</si>
  <si>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</si>
  <si>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</si>
  <si>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</si>
  <si>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</si>
  <si>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</si>
  <si>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</si>
  <si>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</si>
  <si>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</si>
  <si>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</si>
  <si>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</si>
  <si>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</si>
  <si>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</si>
  <si>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</si>
  <si>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</si>
  <si>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</si>
  <si>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</si>
  <si>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</si>
  <si>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</si>
  <si>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</si>
  <si>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</si>
  <si>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</si>
  <si>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</si>
  <si>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</si>
  <si>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</si>
  <si>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</si>
  <si>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</si>
  <si>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</si>
  <si>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</si>
  <si>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</si>
  <si>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</si>
  <si>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</si>
  <si>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</si>
  <si>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</si>
  <si>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</si>
  <si>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</si>
  <si>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</si>
  <si>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</si>
  <si>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</si>
  <si>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</si>
  <si>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</si>
  <si>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</si>
  <si>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</si>
  <si>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</si>
  <si>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</si>
  <si>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</si>
  <si>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</si>
  <si>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</si>
  <si>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</si>
  <si>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</si>
  <si>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</si>
  <si>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</si>
  <si>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</si>
  <si>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</si>
  <si>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</si>
  <si>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</si>
  <si>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</si>
  <si>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</si>
  <si>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</si>
  <si>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</si>
  <si>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</si>
  <si>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</si>
  <si>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</si>
  <si>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</si>
  <si>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</si>
  <si>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</si>
  <si>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</si>
  <si>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</si>
  <si>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</si>
  <si>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</si>
  <si>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</si>
  <si>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</si>
  <si>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</si>
  <si>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</si>
  <si>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</si>
  <si>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</si>
  <si>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</si>
  <si>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</si>
  <si>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</si>
  <si>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</si>
  <si>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</si>
  <si>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</si>
  <si>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</si>
  <si>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</si>
  <si>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</si>
  <si>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</si>
  <si>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</si>
  <si>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</si>
  <si>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</si>
  <si>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</si>
  <si>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</si>
  <si>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</si>
  <si>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</si>
  <si>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</si>
  <si>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</si>
  <si>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</si>
  <si>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</si>
  <si>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</si>
  <si>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</si>
  <si>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</si>
  <si>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</si>
  <si>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</si>
  <si>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</si>
  <si>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</si>
  <si>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</si>
  <si>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</si>
  <si>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</si>
  <si>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</si>
  <si>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</si>
  <si>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</si>
  <si>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</si>
  <si>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</si>
  <si>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</si>
  <si>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</si>
  <si>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</si>
  <si>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</si>
  <si>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</si>
  <si>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</si>
  <si>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</si>
  <si>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</si>
  <si>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</si>
  <si>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</si>
  <si>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</si>
  <si>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</si>
  <si>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</si>
  <si>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</si>
  <si>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</si>
  <si>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</si>
  <si>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</si>
  <si>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</si>
  <si>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</si>
  <si>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</si>
  <si>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</si>
  <si>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</si>
  <si>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</si>
  <si>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</si>
  <si>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</si>
  <si>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</si>
  <si>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</si>
  <si>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</si>
  <si>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</si>
  <si>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</si>
  <si>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</si>
  <si>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</si>
  <si>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</si>
  <si>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</si>
  <si>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</si>
  <si>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</si>
  <si>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</si>
  <si>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</si>
  <si>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</si>
  <si>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</si>
  <si>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</si>
  <si>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</si>
  <si>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</si>
  <si>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</si>
  <si>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</si>
  <si>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</si>
  <si>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</si>
  <si>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</si>
  <si>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</si>
  <si>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</si>
  <si>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</si>
  <si>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</si>
  <si>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</si>
  <si>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</si>
  <si>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</si>
  <si>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</si>
  <si>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</si>
  <si>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</si>
  <si>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</si>
  <si>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</si>
  <si>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</si>
  <si>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</si>
  <si>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</si>
  <si>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</si>
  <si>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</si>
  <si>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</si>
  <si>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</si>
  <si>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</si>
  <si>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</si>
  <si>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</si>
  <si>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</si>
  <si>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</si>
  <si>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</si>
  <si>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</si>
  <si>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</si>
  <si>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</si>
  <si>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</si>
  <si>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</si>
  <si>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</si>
  <si>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</si>
  <si>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</si>
  <si>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</si>
  <si>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</si>
  <si>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</si>
  <si>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</si>
  <si>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</si>
  <si>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</si>
  <si>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</si>
  <si>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</si>
  <si>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</si>
  <si>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</si>
  <si>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</si>
  <si>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</si>
  <si>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</si>
  <si>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</si>
  <si>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</si>
  <si>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</si>
  <si>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</si>
  <si>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</si>
  <si>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</si>
  <si>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</si>
  <si>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</si>
  <si>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</si>
  <si>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</si>
  <si>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</si>
  <si>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</si>
  <si>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</si>
  <si>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</si>
  <si>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</si>
  <si>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</si>
  <si>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</si>
  <si>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</si>
  <si>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</si>
  <si>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</si>
  <si>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</si>
  <si>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</si>
  <si>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</si>
  <si>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</si>
  <si>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</si>
  <si>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</si>
  <si>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</si>
  <si>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</si>
  <si>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</si>
  <si>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</si>
  <si>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</si>
  <si>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</si>
  <si>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</si>
  <si>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</si>
  <si>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</si>
  <si>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</si>
  <si>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</si>
  <si>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</si>
  <si>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</si>
  <si>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</si>
  <si>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</si>
  <si>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</si>
  <si>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</si>
  <si>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</si>
  <si>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</si>
  <si>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</si>
  <si>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</si>
  <si>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</si>
  <si>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</si>
  <si>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</si>
  <si>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</si>
  <si>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</si>
  <si>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</si>
  <si>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</si>
  <si>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</si>
  <si>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</si>
  <si>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</si>
  <si>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</si>
  <si>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</si>
  <si>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</si>
  <si>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</si>
  <si>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</si>
  <si>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</si>
  <si>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</si>
  <si>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</si>
  <si>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</si>
  <si>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</si>
  <si>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</si>
  <si>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</si>
  <si>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</si>
  <si>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</si>
  <si>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</si>
  <si>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</si>
  <si>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</si>
  <si>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</si>
  <si>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</si>
  <si>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</si>
  <si>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</si>
  <si>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</si>
  <si>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</si>
  <si>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</si>
  <si>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</si>
  <si>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</si>
  <si>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</si>
  <si>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</si>
  <si>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</si>
  <si>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</si>
  <si>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</si>
  <si>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</si>
  <si>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</si>
  <si>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</si>
  <si>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</si>
  <si>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</si>
  <si>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</si>
  <si>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</si>
  <si>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</si>
  <si>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</si>
  <si>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</si>
  <si>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</si>
  <si>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</si>
  <si>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</si>
  <si>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</si>
  <si>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</si>
  <si>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</si>
  <si>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</si>
  <si>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</si>
  <si>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</si>
  <si>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</si>
  <si>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</si>
  <si>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</si>
  <si>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</si>
  <si>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</si>
  <si>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</si>
  <si>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</si>
  <si>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</si>
  <si>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</si>
  <si>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</si>
  <si>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</si>
  <si>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</si>
  <si>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</si>
  <si>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</si>
  <si>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</si>
  <si>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</si>
  <si>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</si>
  <si>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</si>
  <si>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</si>
  <si>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</si>
  <si>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</si>
  <si>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</si>
  <si>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</si>
  <si>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</si>
  <si>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</si>
  <si>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</si>
  <si>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</si>
  <si>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</si>
  <si>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</si>
  <si>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</si>
  <si>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</si>
  <si>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</si>
  <si>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</si>
  <si>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</si>
  <si>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</si>
  <si>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</si>
  <si>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</si>
  <si>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</si>
  <si>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</si>
  <si>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</si>
  <si>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</si>
  <si>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</si>
  <si>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</si>
  <si>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</si>
  <si>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</si>
  <si>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</si>
  <si>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</si>
  <si>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</si>
  <si>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</si>
  <si>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</si>
  <si>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</si>
  <si>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</si>
  <si>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</si>
  <si>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</si>
  <si>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</si>
  <si>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</si>
  <si>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</si>
  <si>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</si>
  <si>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</si>
  <si>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</si>
  <si>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</si>
  <si>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</si>
  <si>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</si>
  <si>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</si>
  <si>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</si>
  <si>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</si>
  <si>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</si>
  <si>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</si>
  <si>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</si>
  <si>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</si>
  <si>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</si>
  <si>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</si>
  <si>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</si>
  <si>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</si>
  <si>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</si>
  <si>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</si>
  <si>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</si>
  <si>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</si>
  <si>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</si>
  <si>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</si>
  <si>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</si>
  <si>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</si>
  <si>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</si>
  <si>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</si>
  <si>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</si>
  <si>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</si>
  <si>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</si>
  <si>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</si>
  <si>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</si>
  <si>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</si>
  <si>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</si>
  <si>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</si>
  <si>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</si>
  <si>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</si>
  <si>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</si>
  <si>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</si>
  <si>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</si>
  <si>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</si>
  <si>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</si>
  <si>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</si>
  <si>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</si>
  <si>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</si>
  <si>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</si>
  <si>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</si>
  <si>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</si>
  <si>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</si>
  <si>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</si>
  <si>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</si>
  <si>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</si>
  <si>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</si>
  <si>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</si>
  <si>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</si>
  <si>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</si>
  <si>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</si>
  <si>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</si>
  <si>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</si>
  <si>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</si>
  <si>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</si>
  <si>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</si>
  <si>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</si>
  <si>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</si>
  <si>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</si>
  <si>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</si>
  <si>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</si>
  <si>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</si>
  <si>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</si>
  <si>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</si>
  <si>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</si>
  <si>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</si>
  <si>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</si>
  <si>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</si>
  <si>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</si>
  <si>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</si>
  <si>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</si>
  <si>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</si>
  <si>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</si>
  <si>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</si>
  <si>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</si>
  <si>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</si>
  <si>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</si>
  <si>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</si>
  <si>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</si>
  <si>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</si>
  <si>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</si>
  <si>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</si>
  <si>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</si>
  <si>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</si>
  <si>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</si>
  <si>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</si>
  <si>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</si>
  <si>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</si>
  <si>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</si>
  <si>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</si>
  <si>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</si>
  <si>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</si>
  <si>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</si>
  <si>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</si>
  <si>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</si>
  <si>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</si>
  <si>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</si>
  <si>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</si>
  <si>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</si>
  <si>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</si>
  <si>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</si>
  <si>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</si>
  <si>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</si>
  <si>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</si>
  <si>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</si>
  <si>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</si>
  <si>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</si>
  <si>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</si>
  <si>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</si>
  <si>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</si>
  <si>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</si>
  <si>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</si>
  <si>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</si>
  <si>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</si>
  <si>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</si>
  <si>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</si>
  <si>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</si>
  <si>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</si>
  <si>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</si>
  <si>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</si>
  <si>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</si>
  <si>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</si>
  <si>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</si>
  <si>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</si>
  <si>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</si>
  <si>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</si>
  <si>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</si>
  <si>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</si>
  <si>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</si>
  <si>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</si>
  <si>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</si>
  <si>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</si>
  <si>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</si>
  <si>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</si>
  <si>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</si>
  <si>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</si>
  <si>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</si>
  <si>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</si>
  <si>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</si>
  <si>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</si>
  <si>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</si>
  <si>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</si>
  <si>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</si>
  <si>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</si>
  <si>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</si>
  <si>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</si>
  <si>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</si>
  <si>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</si>
  <si>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</si>
  <si>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</si>
  <si>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</si>
  <si>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</si>
  <si>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</si>
  <si>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</si>
  <si>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</si>
  <si>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</si>
  <si>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</si>
  <si>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</si>
  <si>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</si>
  <si>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</si>
  <si>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</si>
  <si>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</si>
  <si>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</si>
  <si>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</si>
  <si>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</si>
  <si>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</si>
  <si>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</si>
  <si>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</si>
  <si>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</si>
  <si>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</si>
  <si>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</si>
  <si>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</si>
  <si>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</si>
  <si>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</si>
  <si>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</si>
  <si>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</si>
  <si>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</si>
  <si>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</si>
  <si>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</si>
  <si>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</si>
  <si>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</si>
  <si>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</si>
  <si>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</si>
  <si>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</si>
  <si>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</si>
  <si>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</si>
  <si>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</si>
  <si>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</si>
  <si>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</si>
  <si>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</si>
  <si>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</si>
  <si>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</si>
  <si>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</si>
  <si>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</si>
  <si>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</si>
  <si>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</si>
  <si>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</si>
  <si>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</si>
  <si>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</si>
  <si>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</si>
  <si>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</si>
  <si>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</si>
  <si>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</si>
  <si>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</si>
  <si>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</si>
  <si>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</si>
  <si>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</si>
  <si>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</si>
  <si>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</si>
  <si>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</si>
  <si>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</si>
  <si>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</si>
  <si>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</si>
  <si>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</si>
  <si>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</si>
  <si>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</si>
  <si>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</si>
  <si>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</si>
  <si>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</si>
  <si>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</si>
  <si>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</si>
  <si>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</si>
  <si>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</si>
  <si>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</si>
  <si>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</si>
  <si>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</si>
  <si>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</si>
  <si>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</si>
  <si>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</si>
  <si>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</si>
  <si>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</si>
  <si>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</si>
  <si>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</si>
  <si>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</si>
  <si>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</si>
  <si>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</si>
  <si>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</si>
  <si>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</si>
  <si>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</si>
  <si>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</si>
  <si>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</si>
  <si>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</si>
  <si>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</si>
  <si>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</si>
  <si>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</si>
  <si>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</si>
  <si>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</si>
  <si>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</si>
  <si>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</si>
  <si>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</si>
  <si>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</si>
  <si>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</si>
  <si>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</si>
  <si>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</si>
  <si>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</si>
  <si>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</si>
  <si>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</si>
  <si>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</si>
  <si>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</si>
  <si>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</si>
  <si>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</si>
  <si>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</si>
  <si>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</si>
  <si>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</si>
  <si>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</si>
  <si>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</si>
  <si>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</si>
  <si>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</si>
  <si>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</si>
  <si>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</si>
  <si>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</si>
  <si>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</si>
  <si>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</si>
  <si>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</si>
  <si>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</si>
  <si>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</si>
  <si>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</si>
  <si>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</si>
  <si>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</si>
  <si>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</si>
  <si>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</si>
  <si>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</si>
  <si>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</si>
  <si>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</si>
  <si>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</si>
  <si>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</si>
  <si>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</si>
  <si>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</si>
  <si>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</si>
  <si>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</si>
  <si>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</si>
  <si>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</si>
  <si>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</si>
  <si>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</si>
  <si>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</si>
  <si>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</si>
  <si>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</si>
  <si>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</si>
  <si>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</si>
  <si>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</si>
  <si>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</si>
  <si>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</si>
  <si>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</si>
  <si>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</si>
  <si>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</si>
  <si>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</si>
  <si>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</si>
  <si>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</si>
  <si>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</si>
  <si>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</si>
  <si>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</si>
  <si>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</si>
  <si>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</si>
  <si>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</si>
  <si>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</si>
  <si>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</si>
  <si>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</si>
  <si>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</si>
  <si>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</si>
  <si>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</si>
  <si>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</si>
  <si>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</si>
  <si>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</si>
  <si>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</si>
  <si>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</si>
  <si>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</si>
  <si>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</si>
  <si>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</si>
  <si>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</si>
  <si>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</si>
  <si>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</si>
  <si>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</si>
  <si>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</si>
  <si>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</si>
  <si>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</si>
  <si>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</si>
  <si>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</si>
  <si>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</si>
  <si>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</si>
  <si>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</si>
  <si>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</si>
  <si>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</si>
  <si>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</si>
  <si>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</si>
  <si>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</si>
  <si>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</si>
  <si>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</si>
  <si>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</si>
  <si>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</si>
  <si>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</si>
  <si>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</si>
  <si>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</si>
  <si>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</si>
  <si>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</si>
  <si>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</si>
  <si>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</si>
  <si>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</si>
  <si>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</si>
  <si>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</si>
  <si>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</si>
  <si>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</si>
  <si>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</si>
  <si>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</si>
  <si>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</si>
  <si>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</si>
  <si>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</si>
  <si>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</si>
  <si>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</si>
  <si>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</si>
  <si>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</si>
  <si>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</si>
  <si>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</si>
  <si>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</si>
  <si>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</si>
  <si>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</si>
  <si>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</si>
  <si>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</si>
  <si>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</si>
  <si>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</si>
  <si>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</si>
  <si>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</si>
  <si>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</si>
  <si>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</si>
  <si>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</si>
  <si>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</si>
  <si>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</si>
  <si>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</si>
  <si>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</si>
  <si>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</si>
  <si>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</si>
  <si>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</si>
  <si>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</si>
  <si>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</si>
  <si>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</si>
  <si>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</si>
  <si>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</si>
  <si>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</si>
  <si>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</si>
  <si>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</si>
  <si>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</si>
  <si>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</si>
  <si>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</si>
  <si>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</si>
  <si>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</si>
  <si>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</si>
  <si>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</si>
  <si>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</si>
  <si>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</si>
  <si>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</si>
  <si>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</si>
  <si>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</si>
  <si>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</si>
  <si>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</si>
  <si>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</si>
  <si>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</si>
  <si>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</si>
  <si>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</si>
  <si>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</si>
  <si>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</si>
  <si>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</si>
  <si>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</si>
  <si>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</si>
  <si>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</si>
  <si>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</si>
  <si>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</si>
  <si>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</si>
  <si>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</si>
  <si>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</si>
  <si>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</si>
  <si>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</si>
  <si>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</si>
  <si>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</si>
  <si>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</si>
  <si>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</si>
  <si>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</si>
  <si>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</si>
  <si>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</si>
  <si>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</si>
  <si>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</si>
  <si>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</si>
  <si>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</si>
  <si>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</si>
  <si>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</si>
  <si>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</si>
  <si>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</si>
  <si>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</si>
  <si>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</si>
  <si>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</si>
  <si>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</si>
  <si>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</si>
  <si>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</si>
  <si>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</si>
  <si>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</si>
  <si>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</si>
  <si>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</si>
  <si>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</si>
  <si>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</si>
  <si>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</si>
  <si>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</si>
  <si>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</si>
  <si>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</si>
  <si>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</si>
  <si>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</si>
  <si>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</si>
  <si>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</si>
  <si>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</si>
  <si>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</si>
  <si>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</si>
  <si>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</si>
  <si>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</si>
  <si>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</si>
  <si>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</si>
  <si>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</si>
  <si>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</si>
  <si>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</si>
  <si>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</si>
  <si>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</si>
  <si>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</si>
  <si>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</si>
  <si>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</si>
  <si>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</si>
  <si>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</si>
  <si>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</si>
  <si>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</si>
  <si>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</si>
  <si>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</si>
  <si>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</si>
  <si>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</si>
  <si>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</si>
  <si>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</si>
  <si>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</si>
  <si>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</si>
  <si>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</si>
  <si>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</si>
  <si>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</si>
  <si>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</si>
  <si>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</si>
  <si>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</si>
  <si>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</si>
  <si>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</si>
  <si>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</si>
  <si>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</si>
  <si>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</si>
  <si>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</si>
  <si>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</si>
  <si>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</si>
  <si>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</si>
  <si>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</si>
  <si>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</si>
  <si>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</si>
  <si>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</si>
  <si>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</si>
  <si>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</si>
  <si>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</si>
  <si>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</si>
  <si>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</si>
  <si>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</si>
  <si>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</si>
  <si>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</si>
  <si>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</si>
  <si>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</si>
  <si>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</si>
  <si>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</si>
  <si>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</si>
  <si>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</si>
  <si>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</si>
  <si>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</si>
  <si>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</si>
  <si>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</si>
  <si>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</si>
  <si>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</si>
  <si>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</si>
  <si>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</si>
  <si>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</si>
  <si>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</si>
  <si>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</si>
  <si>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</si>
  <si>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</si>
  <si>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</si>
  <si>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</si>
  <si>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</si>
  <si>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</si>
  <si>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</si>
  <si>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</si>
  <si>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</si>
  <si>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</si>
  <si>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</si>
  <si>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</si>
  <si>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</si>
  <si>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</si>
  <si>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</si>
  <si>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</si>
  <si>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</si>
  <si>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</si>
  <si>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</si>
  <si>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</si>
  <si>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</si>
  <si>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</si>
  <si>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</si>
  <si>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</si>
  <si>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</si>
  <si>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</si>
  <si>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</si>
  <si>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</si>
  <si>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</si>
  <si>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</si>
  <si>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</si>
  <si>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</si>
  <si>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</si>
  <si>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</si>
  <si>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</si>
  <si>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</si>
  <si>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</si>
  <si>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</si>
  <si>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</si>
  <si>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</si>
  <si>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</si>
  <si>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</si>
  <si>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</si>
  <si>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</si>
  <si>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</si>
  <si>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</si>
  <si>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</si>
  <si>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</si>
  <si>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</si>
  <si>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</si>
  <si>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</si>
  <si>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</si>
  <si>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</si>
  <si>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</si>
  <si>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</si>
  <si>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</si>
  <si>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</si>
  <si>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</si>
  <si>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</si>
  <si>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</si>
  <si>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</si>
  <si>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</si>
  <si>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</si>
  <si>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</si>
  <si>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</si>
  <si>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</si>
  <si>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</si>
  <si>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</si>
  <si>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</si>
  <si>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</si>
  <si>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</si>
  <si>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</si>
  <si>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</si>
  <si>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</si>
  <si>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</si>
  <si>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</si>
  <si>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</si>
  <si>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</si>
  <si>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</si>
  <si>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</si>
  <si>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</si>
  <si>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</si>
  <si>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</si>
  <si>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</si>
  <si>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</si>
  <si>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</si>
  <si>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</si>
  <si>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</si>
  <si>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</si>
  <si>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</si>
  <si>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</si>
  <si>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</si>
  <si>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</si>
  <si>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</si>
  <si>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</si>
  <si>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</si>
  <si>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</si>
  <si>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</si>
  <si>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</si>
  <si>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</si>
  <si>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</si>
  <si>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</si>
  <si>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</si>
  <si>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</si>
  <si>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</si>
  <si>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</si>
  <si>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</si>
  <si>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</si>
  <si>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</si>
  <si>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</si>
  <si>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</si>
  <si>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</si>
  <si>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</si>
  <si>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</si>
  <si>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</si>
  <si>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</si>
  <si>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</si>
  <si>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</si>
  <si>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</si>
  <si>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</si>
  <si>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</si>
  <si>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</si>
  <si>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</si>
  <si>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</si>
  <si>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</si>
  <si>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</si>
  <si>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</si>
  <si>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</si>
  <si>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</si>
  <si>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</si>
  <si>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</si>
  <si>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</si>
  <si>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</si>
  <si>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</si>
  <si>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</si>
  <si>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</si>
  <si>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</si>
  <si>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</si>
  <si>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</si>
  <si>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</si>
  <si>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</si>
  <si>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</si>
  <si>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</si>
  <si>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</si>
  <si>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</si>
  <si>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</si>
  <si>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</si>
  <si>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</si>
  <si>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</si>
  <si>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</si>
  <si>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</si>
  <si>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</si>
  <si>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</si>
  <si>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</si>
  <si>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</si>
  <si>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</si>
  <si>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</si>
  <si>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</si>
  <si>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</si>
  <si>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</si>
  <si>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</si>
  <si>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</si>
  <si>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</si>
  <si>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</si>
  <si>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</si>
  <si>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</si>
  <si>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</si>
  <si>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</si>
  <si>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</si>
  <si>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</si>
  <si>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</si>
  <si>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</si>
  <si>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</si>
  <si>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</si>
  <si>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</si>
  <si>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</si>
  <si>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</si>
  <si>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</si>
  <si>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</si>
  <si>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</si>
  <si>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</si>
  <si>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</si>
  <si>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</si>
  <si>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</si>
  <si>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</si>
  <si>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</si>
  <si>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</si>
  <si>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</si>
  <si>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</si>
  <si>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</si>
  <si>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</si>
  <si>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</si>
  <si>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</si>
  <si>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</si>
  <si>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</si>
  <si>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</si>
  <si>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</si>
  <si>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</si>
  <si>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</si>
  <si>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</si>
  <si>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</si>
  <si>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</si>
  <si>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</si>
  <si>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</si>
  <si>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</si>
  <si>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</si>
  <si>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</si>
  <si>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</si>
  <si>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</si>
  <si>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</si>
  <si>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</si>
  <si>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</si>
  <si>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</si>
  <si>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</si>
  <si>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</si>
  <si>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</si>
  <si>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</si>
  <si>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</si>
  <si>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</si>
  <si>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</si>
  <si>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</si>
  <si>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</si>
  <si>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</si>
  <si>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</si>
  <si>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</si>
  <si>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</si>
  <si>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</si>
  <si>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</si>
  <si>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</si>
  <si>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</si>
  <si>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</si>
  <si>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</si>
  <si>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</si>
  <si>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</si>
  <si>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</si>
  <si>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</si>
  <si>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</si>
  <si>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</si>
  <si>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</si>
  <si>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</si>
  <si>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</si>
  <si>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</si>
  <si>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</si>
  <si>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</si>
  <si>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</si>
  <si>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</si>
  <si>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</si>
  <si>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</si>
  <si>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</si>
  <si>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</si>
  <si>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</si>
  <si>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</si>
  <si>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</si>
  <si>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</si>
  <si>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</si>
  <si>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</si>
  <si>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</si>
  <si>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</si>
  <si>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</si>
  <si>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</si>
  <si>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</si>
  <si>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</si>
  <si>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</si>
  <si>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</si>
  <si>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</si>
  <si>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</si>
  <si>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</si>
  <si>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</si>
  <si>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</si>
  <si>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</si>
  <si>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</si>
  <si>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</si>
  <si>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</si>
  <si>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</si>
  <si>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</si>
  <si>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</si>
  <si>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</si>
  <si>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</si>
  <si>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</si>
  <si>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</si>
  <si>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</si>
  <si>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</si>
  <si>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</si>
  <si>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</si>
  <si>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</si>
  <si>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</si>
  <si>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</si>
  <si>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</si>
  <si>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</si>
  <si>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</si>
  <si>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</si>
  <si>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</si>
  <si>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</si>
  <si>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</si>
  <si>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</si>
  <si>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</si>
  <si>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</si>
  <si>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</si>
  <si>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</si>
  <si>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</si>
  <si>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</si>
  <si>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</si>
  <si>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</si>
  <si>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</si>
  <si>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</si>
  <si>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</si>
  <si>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</si>
  <si>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</si>
  <si>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</si>
  <si>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</si>
  <si>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</si>
  <si>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</si>
  <si>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</si>
  <si>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</si>
  <si>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</si>
  <si>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</si>
  <si>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</si>
  <si>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</si>
  <si>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</si>
  <si>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</si>
  <si>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</si>
  <si>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</si>
  <si>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</si>
  <si>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</si>
  <si>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</si>
  <si>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</si>
  <si>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</si>
  <si>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</si>
  <si>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</si>
  <si>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</si>
  <si>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</si>
  <si>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</si>
  <si>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</si>
  <si>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</si>
  <si>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</si>
  <si>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</si>
  <si>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</si>
  <si>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</si>
  <si>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</si>
  <si>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</si>
  <si>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</si>
  <si>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</si>
  <si>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</si>
  <si>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</si>
  <si>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</si>
  <si>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</si>
  <si>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</si>
  <si>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</si>
  <si>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</si>
  <si>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</si>
  <si>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</si>
  <si>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</si>
  <si>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</si>
  <si>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</si>
  <si>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</si>
  <si>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</si>
  <si>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</si>
  <si>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</si>
  <si>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</si>
  <si>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</si>
  <si>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</si>
  <si>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</si>
  <si>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</si>
  <si>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</si>
  <si>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</si>
  <si>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</si>
  <si>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</si>
  <si>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</si>
  <si>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</si>
  <si>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</si>
  <si>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</si>
  <si>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</si>
  <si>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</si>
  <si>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</si>
  <si>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</si>
  <si>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</si>
  <si>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</si>
  <si>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</si>
  <si>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</si>
  <si>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</si>
  <si>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</si>
  <si>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</si>
  <si>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</si>
  <si>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</si>
  <si>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</si>
  <si>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</si>
  <si>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</si>
  <si>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</si>
  <si>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</si>
  <si>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</si>
  <si>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</si>
  <si>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</si>
  <si>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</si>
  <si>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</si>
  <si>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</si>
  <si>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</si>
  <si>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</si>
  <si>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</si>
  <si>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</si>
  <si>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</si>
  <si>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</si>
  <si>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</si>
  <si>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</si>
  <si>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</si>
  <si>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</si>
  <si>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</si>
  <si>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</si>
  <si>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</si>
  <si>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</si>
  <si>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</si>
  <si>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</si>
  <si>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</si>
  <si>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</si>
  <si>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</si>
  <si>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</si>
  <si>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</si>
  <si>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</si>
  <si>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</si>
  <si>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</si>
  <si>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</si>
  <si>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</si>
  <si>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</si>
  <si>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</si>
  <si>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</si>
  <si>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</si>
  <si>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</si>
  <si>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</si>
  <si>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</si>
  <si>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</si>
  <si>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</si>
  <si>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</si>
  <si>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</si>
  <si>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</si>
  <si>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</si>
  <si>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</si>
  <si>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</si>
  <si>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</si>
  <si>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</si>
  <si>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</si>
  <si>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</si>
  <si>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</si>
  <si>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</si>
  <si>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</si>
  <si>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</si>
  <si>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</si>
  <si>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</si>
  <si>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</si>
  <si>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</si>
  <si>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</si>
  <si>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</si>
  <si>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</si>
  <si>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</si>
  <si>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</si>
  <si>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</si>
  <si>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</si>
  <si>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</si>
  <si>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</si>
  <si>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</si>
  <si>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</si>
  <si>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</si>
  <si>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</si>
  <si>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</si>
  <si>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</si>
  <si>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</si>
  <si>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</si>
  <si>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</si>
  <si>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</si>
  <si>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</si>
  <si>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</si>
  <si>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</si>
  <si>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</si>
  <si>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</si>
  <si>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</si>
  <si>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</si>
  <si>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</si>
  <si>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</si>
  <si>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</si>
  <si>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</si>
  <si>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</si>
  <si>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</si>
  <si>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</si>
  <si>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</si>
  <si>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</si>
  <si>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</si>
  <si>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</si>
  <si>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</si>
  <si>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</si>
  <si>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</si>
  <si>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</si>
  <si>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</si>
  <si>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</si>
  <si>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</si>
  <si>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</si>
  <si>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</si>
  <si>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</si>
  <si>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</si>
  <si>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</si>
  <si>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</si>
  <si>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</si>
  <si>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</si>
  <si>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</si>
  <si>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</si>
  <si>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</si>
  <si>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</si>
  <si>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</si>
  <si>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</si>
  <si>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</si>
  <si>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</si>
  <si>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</si>
  <si>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</si>
  <si>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</si>
  <si>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</si>
  <si>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</si>
  <si>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</si>
  <si>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</si>
  <si>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</si>
  <si>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</si>
  <si>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</si>
  <si>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</si>
  <si>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</si>
  <si>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</si>
  <si>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</si>
  <si>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</si>
  <si>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</si>
  <si>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</si>
  <si>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</si>
  <si>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</si>
  <si>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</si>
  <si>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</si>
  <si>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</si>
  <si>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</si>
  <si>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</si>
  <si>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</si>
  <si>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</si>
  <si>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</si>
  <si>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</si>
  <si>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</si>
  <si>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</si>
  <si>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</si>
  <si>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</si>
  <si>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</si>
  <si>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</si>
  <si>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</si>
  <si>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</si>
  <si>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</si>
  <si>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</si>
  <si>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</si>
  <si>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</si>
  <si>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</si>
  <si>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</si>
  <si>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</si>
  <si>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</si>
  <si>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</si>
  <si>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</si>
  <si>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</si>
  <si>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</si>
  <si>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</si>
  <si>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</si>
  <si>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</si>
  <si>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</si>
  <si>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</si>
  <si>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</si>
  <si>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</si>
  <si>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</si>
  <si>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</si>
  <si>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</si>
  <si>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</si>
  <si>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</si>
  <si>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</si>
  <si>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</si>
  <si>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</si>
  <si>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</si>
  <si>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</si>
  <si>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</si>
  <si>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</si>
  <si>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</si>
  <si>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</si>
  <si>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</si>
  <si>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</si>
  <si>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</si>
  <si>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</si>
  <si>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</si>
  <si>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</si>
  <si>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</si>
  <si>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</si>
  <si>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</si>
  <si>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</si>
  <si>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</si>
  <si>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</si>
  <si>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</si>
  <si>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</si>
  <si>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</si>
  <si>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</si>
  <si>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</si>
  <si>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</si>
  <si>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</si>
  <si>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</si>
  <si>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</si>
  <si>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</si>
  <si>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</si>
  <si>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</si>
  <si>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</si>
  <si>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</si>
  <si>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</si>
  <si>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</si>
  <si>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</si>
  <si>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</si>
  <si>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</si>
  <si>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</si>
  <si>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</si>
  <si>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</si>
  <si>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</si>
  <si>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</si>
  <si>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</si>
  <si>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</si>
  <si>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</si>
  <si>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</si>
  <si>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</si>
  <si>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</si>
  <si>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</si>
  <si>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</si>
  <si>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</si>
  <si>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</si>
  <si>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</si>
  <si>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</si>
  <si>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</si>
  <si>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</si>
  <si>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</si>
  <si>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</si>
  <si>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</si>
  <si>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</si>
  <si>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</si>
  <si>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</si>
  <si>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</si>
  <si>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</si>
  <si>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</si>
  <si>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</si>
  <si>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</si>
  <si>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</si>
  <si>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</si>
  <si>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</si>
  <si>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</si>
  <si>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</si>
  <si>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</si>
  <si>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</si>
  <si>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</si>
  <si>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</si>
  <si>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</si>
  <si>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</si>
  <si>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</si>
  <si>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</si>
  <si>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</si>
  <si>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</si>
  <si>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</si>
  <si>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</si>
  <si>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</si>
  <si>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</si>
  <si>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</si>
  <si>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</si>
  <si>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</si>
  <si>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</si>
  <si>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</si>
  <si>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</si>
  <si>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</si>
  <si>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</si>
  <si>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</si>
  <si>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</si>
  <si>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</si>
  <si>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</si>
  <si>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</si>
  <si>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</si>
  <si>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</si>
  <si>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</si>
  <si>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</si>
  <si>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</si>
  <si>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</si>
  <si>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</si>
  <si>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</si>
  <si>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</si>
  <si>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</si>
  <si>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</si>
  <si>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</si>
  <si>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</si>
  <si>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</si>
  <si>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</si>
  <si>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</si>
  <si>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</si>
  <si>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</si>
  <si>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</si>
  <si>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</si>
  <si>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</si>
  <si>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</si>
  <si>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</si>
  <si>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</si>
  <si>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</si>
  <si>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</si>
  <si>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</si>
  <si>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</si>
  <si>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</si>
  <si>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</si>
  <si>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</si>
  <si>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</si>
  <si>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</si>
  <si>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</si>
  <si>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</si>
  <si>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</si>
  <si>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</si>
  <si>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</si>
  <si>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</si>
  <si>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</si>
  <si>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</si>
  <si>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</si>
  <si>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</si>
  <si>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</si>
  <si>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</si>
  <si>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</si>
  <si>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</si>
  <si>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</si>
  <si>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</si>
  <si>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</si>
  <si>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</si>
  <si>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</si>
  <si>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</si>
  <si>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</si>
  <si>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</si>
  <si>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</si>
  <si>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</si>
  <si>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</si>
  <si>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</si>
  <si>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</si>
  <si>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</si>
  <si>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</si>
  <si>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</si>
  <si>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</si>
  <si>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</si>
  <si>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</si>
  <si>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</si>
  <si>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</si>
  <si>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</si>
  <si>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</si>
  <si>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</si>
  <si>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</si>
  <si>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</si>
  <si>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</si>
  <si>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</si>
  <si>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</si>
  <si>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</si>
  <si>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</si>
  <si>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</si>
  <si>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</si>
  <si>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</si>
  <si>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</si>
  <si>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</si>
  <si>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</si>
  <si>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</si>
  <si>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</si>
  <si>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</si>
  <si>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</si>
  <si>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</si>
  <si>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</si>
  <si>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</si>
  <si>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</si>
  <si>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</si>
  <si>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</si>
  <si>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</si>
  <si>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</si>
  <si>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</si>
  <si>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</si>
  <si>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</si>
  <si>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</si>
  <si>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</si>
  <si>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</si>
  <si>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</si>
  <si>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</si>
  <si>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</si>
  <si>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</si>
  <si>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</si>
  <si>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</si>
  <si>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</si>
  <si>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</si>
  <si>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</si>
  <si>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</si>
  <si>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</si>
  <si>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</si>
  <si>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</si>
  <si>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</si>
  <si>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</si>
  <si>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</si>
  <si>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</si>
  <si>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</si>
  <si>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</si>
  <si>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</si>
  <si>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</si>
  <si>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</si>
  <si>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</si>
  <si>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</si>
  <si>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</si>
  <si>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</si>
  <si>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</si>
  <si>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</si>
  <si>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</si>
  <si>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</si>
  <si>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</si>
  <si>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</si>
  <si>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</si>
  <si>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</si>
  <si>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</si>
  <si>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</si>
  <si>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</si>
  <si>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</si>
  <si>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</si>
  <si>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</si>
  <si>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</si>
  <si>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</si>
  <si>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</si>
  <si>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</si>
  <si>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</si>
  <si>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</si>
  <si>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</si>
  <si>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</si>
  <si>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</si>
  <si>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</si>
  <si>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</si>
  <si>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</si>
  <si>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</si>
  <si>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</si>
  <si>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</si>
  <si>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</si>
  <si>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</si>
  <si>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</si>
  <si>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</si>
  <si>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</si>
  <si>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</si>
  <si>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</si>
  <si>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</si>
  <si>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</si>
  <si>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</si>
  <si>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</si>
  <si>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</si>
  <si>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</si>
  <si>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</si>
  <si>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</si>
  <si>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</si>
  <si>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</si>
  <si>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</si>
  <si>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</si>
  <si>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</si>
  <si>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</si>
  <si>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</si>
  <si>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</si>
  <si>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</si>
  <si>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</si>
  <si>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</si>
  <si>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</si>
  <si>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</si>
  <si>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</si>
  <si>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</si>
  <si>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</si>
  <si>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</si>
  <si>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</si>
  <si>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</si>
  <si>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</si>
  <si>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</si>
  <si>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</si>
  <si>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</si>
  <si>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</si>
  <si>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</si>
  <si>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</si>
  <si>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</si>
  <si>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</si>
  <si>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</si>
  <si>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</si>
  <si>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</si>
  <si>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</si>
  <si>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</si>
  <si>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</si>
  <si>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</si>
  <si>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</si>
  <si>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</si>
  <si>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</si>
  <si>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</si>
  <si>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</si>
  <si>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</si>
  <si>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</si>
  <si>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</si>
  <si>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</si>
  <si>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</si>
  <si>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</si>
  <si>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</si>
  <si>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</si>
  <si>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</si>
  <si>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</si>
  <si>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</si>
  <si>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</si>
  <si>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</si>
  <si>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</si>
  <si>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</si>
  <si>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</si>
  <si>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</si>
  <si>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</si>
  <si>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</si>
  <si>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</si>
  <si>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</si>
  <si>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</si>
  <si>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</si>
  <si>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</si>
  <si>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</si>
  <si>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</si>
  <si>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</si>
  <si>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</si>
  <si>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</si>
  <si>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</si>
  <si>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</si>
  <si>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</si>
  <si>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</si>
  <si>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</si>
  <si>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</si>
  <si>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</si>
  <si>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</si>
  <si>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</si>
  <si>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</si>
  <si>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</si>
  <si>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</si>
  <si>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</si>
  <si>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</si>
  <si>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</si>
  <si>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</si>
  <si>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</si>
  <si>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</si>
  <si>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</si>
  <si>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</si>
  <si>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</si>
  <si>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</si>
  <si>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</si>
  <si>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</si>
  <si>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</si>
  <si>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</si>
  <si>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</si>
  <si>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</si>
  <si>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</si>
  <si>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</si>
  <si>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</si>
  <si>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</si>
  <si>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</si>
  <si>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</si>
  <si>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</si>
  <si>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</si>
  <si>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</si>
  <si>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</si>
  <si>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</si>
  <si>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</si>
  <si>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</si>
  <si>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</si>
  <si>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</si>
  <si>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</si>
  <si>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</si>
  <si>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</si>
  <si>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</si>
  <si>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</si>
  <si>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</si>
  <si>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</si>
  <si>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</si>
  <si>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</si>
  <si>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</si>
  <si>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</si>
  <si>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</si>
  <si>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</si>
  <si>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</si>
  <si>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</si>
  <si>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</si>
  <si>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</si>
  <si>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</si>
  <si>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</si>
  <si>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</si>
  <si>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</si>
  <si>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</si>
  <si>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</si>
  <si>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</si>
  <si>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</si>
  <si>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</si>
  <si>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</si>
  <si>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</si>
  <si>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</si>
  <si>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</si>
  <si>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</si>
  <si>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</si>
  <si>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</si>
  <si>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</si>
  <si>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</si>
  <si>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</si>
  <si>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</si>
  <si>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</si>
  <si>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</si>
  <si>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</si>
  <si>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</si>
  <si>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</si>
  <si>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</si>
  <si>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</si>
  <si>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</si>
  <si>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</si>
  <si>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</si>
  <si>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</si>
  <si>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</si>
  <si>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</si>
  <si>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</si>
  <si>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</si>
  <si>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</si>
  <si>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</si>
  <si>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</si>
  <si>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</si>
  <si>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</si>
  <si>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</si>
  <si>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</si>
  <si>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</si>
  <si>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</si>
  <si>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</si>
  <si>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</si>
  <si>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</si>
  <si>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</si>
  <si>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</si>
  <si>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</si>
  <si>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</si>
  <si>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</si>
  <si>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</si>
  <si>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</si>
  <si>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</si>
  <si>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</si>
  <si>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</si>
  <si>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</si>
  <si>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</si>
  <si>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</si>
  <si>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</si>
  <si>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</si>
  <si>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</si>
  <si>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</si>
  <si>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</si>
  <si>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</si>
  <si>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</si>
  <si>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</si>
  <si>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</si>
  <si>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</si>
  <si>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</si>
  <si>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</si>
  <si>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</si>
  <si>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</si>
  <si>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</si>
  <si>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</si>
  <si>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</si>
  <si>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</si>
  <si>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</si>
  <si>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</si>
  <si>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</si>
  <si>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</si>
  <si>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</si>
  <si>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</si>
  <si>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</si>
  <si>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</si>
  <si>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</si>
  <si>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</si>
  <si>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</si>
  <si>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</si>
  <si>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</si>
  <si>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</si>
  <si>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</si>
  <si>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</si>
  <si>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</si>
  <si>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</si>
  <si>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</si>
  <si>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</si>
  <si>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</si>
  <si>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</si>
  <si>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</si>
  <si>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</si>
  <si>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</si>
  <si>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</si>
  <si>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</si>
  <si>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</si>
  <si>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</si>
  <si>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</si>
  <si>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</si>
  <si>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</si>
  <si>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</si>
  <si>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</si>
  <si>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</si>
  <si>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</si>
  <si>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</si>
  <si>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</si>
  <si>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</si>
  <si>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</si>
  <si>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</si>
  <si>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</si>
  <si>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</si>
  <si>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</si>
  <si>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</si>
  <si>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</si>
  <si>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</si>
  <si>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</si>
  <si>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</si>
  <si>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</si>
  <si>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</si>
  <si>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</si>
  <si>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</si>
  <si>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</si>
  <si>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</si>
  <si>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</si>
  <si>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</si>
  <si>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</si>
  <si>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</si>
  <si>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</si>
  <si>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</si>
  <si>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</si>
  <si>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</si>
  <si>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</si>
  <si>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</si>
  <si>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</si>
  <si>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</si>
  <si>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</si>
  <si>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</si>
  <si>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</si>
  <si>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</si>
  <si>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</si>
  <si>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</si>
  <si>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</si>
  <si>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</si>
  <si>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</si>
  <si>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</si>
  <si>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</si>
  <si>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</si>
  <si>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</si>
  <si>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</si>
  <si>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</si>
  <si>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</si>
  <si>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</si>
  <si>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</si>
  <si>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</si>
  <si>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</si>
  <si>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</si>
  <si>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</si>
  <si>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</si>
  <si>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</si>
  <si>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</si>
  <si>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</si>
  <si>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</si>
  <si>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</si>
  <si>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</si>
  <si>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</si>
  <si>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</si>
  <si>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</si>
  <si>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</si>
  <si>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</si>
  <si>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</si>
  <si>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</si>
  <si>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</si>
  <si>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</si>
  <si>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</si>
  <si>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</si>
  <si>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</si>
  <si>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</si>
  <si>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</si>
  <si>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</si>
  <si>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</si>
  <si>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</si>
  <si>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</si>
  <si>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</si>
  <si>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</si>
  <si>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</si>
  <si>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</si>
  <si>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</si>
  <si>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</si>
  <si>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</si>
  <si>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</si>
  <si>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</si>
  <si>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</si>
  <si>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</si>
  <si>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</si>
  <si>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</si>
  <si>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</si>
  <si>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</si>
  <si>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</si>
  <si>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</si>
  <si>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</si>
  <si>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</si>
  <si>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</si>
  <si>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</si>
  <si>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</si>
  <si>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</si>
  <si>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</si>
  <si>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</si>
  <si>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</si>
  <si>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</si>
  <si>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</si>
  <si>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</si>
  <si>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</si>
  <si>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</si>
  <si>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</si>
  <si>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</si>
  <si>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</si>
  <si>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</si>
  <si>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</si>
  <si>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</si>
  <si>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</si>
  <si>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</si>
  <si>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</si>
  <si>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</si>
  <si>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</si>
  <si>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</si>
  <si>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</si>
  <si>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</si>
  <si>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</si>
  <si>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</si>
  <si>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</si>
  <si>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</si>
  <si>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</si>
  <si>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</si>
  <si>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</si>
  <si>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</si>
  <si>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</si>
  <si>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</si>
  <si>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</si>
  <si>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</si>
  <si>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</si>
  <si>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</si>
  <si>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</si>
  <si>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</si>
  <si>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</si>
  <si>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</si>
  <si>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</si>
  <si>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</si>
  <si>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</si>
  <si>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</si>
  <si>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</si>
  <si>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</si>
  <si>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</si>
  <si>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</si>
  <si>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</si>
  <si>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</si>
  <si>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</si>
  <si>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</si>
  <si>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</si>
  <si>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</si>
  <si>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</si>
  <si>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</si>
  <si>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</si>
  <si>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</si>
  <si>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</si>
  <si>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</si>
  <si>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</si>
  <si>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</si>
  <si>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</si>
  <si>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</si>
  <si>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</si>
  <si>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</si>
  <si>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</si>
  <si>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</si>
  <si>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</si>
  <si>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</si>
  <si>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</si>
  <si>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</si>
  <si>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</si>
  <si>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</si>
  <si>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</si>
  <si>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</si>
  <si>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</si>
  <si>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</si>
  <si>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</si>
  <si>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</si>
  <si>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</si>
  <si>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</si>
  <si>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</si>
  <si>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</si>
  <si>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</si>
  <si>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</si>
  <si>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</si>
  <si>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</si>
  <si>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</si>
  <si>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</si>
  <si>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</si>
  <si>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</si>
  <si>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</si>
  <si>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</si>
  <si>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</si>
  <si>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</si>
  <si>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</si>
  <si>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</si>
  <si>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</si>
  <si>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</si>
  <si>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</si>
  <si>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</si>
  <si>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</si>
  <si>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</si>
  <si>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</si>
  <si>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</si>
  <si>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</si>
  <si>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</si>
  <si>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</si>
  <si>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</si>
  <si>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</si>
  <si>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</si>
  <si>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</si>
  <si>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</si>
  <si>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</si>
  <si>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</si>
  <si>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</si>
  <si>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</si>
  <si>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</si>
  <si>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</si>
  <si>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</si>
  <si>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</si>
  <si>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</si>
  <si>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</si>
  <si>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</si>
  <si>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</si>
  <si>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</si>
  <si>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</si>
  <si>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</si>
  <si>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</si>
  <si>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</si>
  <si>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</si>
  <si>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</si>
  <si>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</si>
  <si>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</si>
  <si>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</si>
  <si>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</si>
  <si>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</si>
  <si>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</si>
  <si>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</si>
  <si>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</si>
  <si>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</si>
  <si>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</si>
  <si>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</si>
  <si>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</si>
  <si>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</si>
  <si>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</si>
  <si>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</si>
  <si>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</si>
  <si>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</si>
  <si>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</si>
  <si>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</si>
  <si>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</si>
  <si>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</si>
  <si>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</si>
  <si>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</si>
  <si>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</si>
  <si>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</si>
  <si>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</si>
  <si>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</si>
  <si>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</si>
  <si>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</si>
  <si>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</si>
  <si>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</si>
  <si>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</si>
  <si>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</si>
  <si>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</si>
  <si>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</si>
  <si>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</si>
  <si>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</si>
  <si>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</si>
  <si>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</si>
  <si>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</si>
  <si>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</si>
  <si>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</si>
  <si>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</si>
  <si>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</si>
  <si>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</si>
  <si>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</si>
  <si>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</si>
  <si>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</si>
  <si>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</si>
  <si>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</si>
  <si>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</si>
  <si>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</si>
  <si>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</si>
  <si>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</si>
  <si>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</si>
  <si>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</si>
  <si>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</si>
  <si>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</si>
  <si>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</si>
  <si>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</si>
  <si>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</si>
  <si>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</si>
  <si>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</si>
  <si>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</si>
  <si>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</si>
  <si>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</si>
  <si>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</si>
  <si>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</si>
  <si>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</si>
  <si>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</si>
  <si>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</si>
  <si>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</si>
  <si>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</si>
  <si>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</si>
  <si>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</si>
  <si>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</si>
  <si>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</si>
  <si>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</si>
  <si>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</si>
  <si>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</si>
  <si>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</si>
  <si>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</si>
  <si>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</si>
  <si>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</si>
  <si>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</si>
  <si>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</si>
  <si>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</si>
  <si>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</si>
  <si>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</si>
  <si>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</si>
  <si>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</si>
  <si>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</si>
  <si>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</si>
  <si>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</si>
  <si>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</si>
  <si>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</si>
  <si>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</si>
  <si>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</si>
  <si>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</si>
  <si>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</si>
  <si>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</si>
  <si>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</si>
  <si>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</si>
  <si>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</si>
  <si>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</si>
  <si>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</si>
  <si>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</si>
  <si>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</si>
  <si>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</si>
  <si>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</si>
  <si>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</si>
  <si>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</si>
  <si>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</si>
  <si>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</si>
  <si>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</si>
  <si>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</si>
  <si>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</si>
  <si>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</si>
  <si>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</si>
  <si>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</si>
  <si>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</si>
  <si>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</si>
  <si>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</si>
  <si>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</si>
  <si>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</si>
  <si>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</si>
  <si>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</si>
  <si>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</si>
  <si>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</si>
  <si>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</si>
  <si>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</si>
  <si>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</si>
  <si>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</si>
  <si>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</si>
  <si>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</si>
  <si>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</si>
  <si>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</si>
  <si>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</si>
  <si>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</si>
  <si>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</si>
  <si>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</si>
  <si>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</si>
  <si>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</si>
  <si>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</si>
  <si>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</si>
  <si>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</si>
  <si>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</si>
  <si>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</si>
  <si>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</si>
  <si>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</si>
  <si>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</si>
  <si>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</si>
  <si>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</si>
  <si>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</si>
  <si>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</si>
  <si>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</si>
  <si>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</si>
  <si>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</si>
  <si>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</si>
  <si>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</si>
  <si>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</si>
  <si>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</si>
  <si>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</si>
  <si>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</si>
  <si>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</si>
  <si>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</si>
  <si>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</si>
  <si>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</si>
  <si>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</si>
  <si>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</si>
  <si>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</si>
  <si>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</si>
  <si>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</si>
  <si>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</si>
  <si>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</si>
  <si>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</si>
  <si>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</si>
  <si>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</si>
  <si>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</si>
  <si>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</si>
  <si>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</si>
  <si>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</si>
  <si>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</si>
  <si>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</si>
  <si>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</si>
  <si>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</si>
  <si>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</si>
  <si>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</si>
  <si>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</si>
  <si>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</si>
  <si>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</si>
  <si>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</si>
  <si>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</si>
  <si>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</si>
  <si>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</si>
  <si>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</si>
  <si>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</si>
  <si>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</si>
  <si>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</si>
  <si>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</si>
  <si>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</si>
  <si>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</si>
  <si>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</si>
  <si>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</si>
  <si>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</si>
  <si>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</si>
  <si>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</si>
  <si>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</si>
  <si>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</si>
  <si>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</si>
  <si>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</si>
  <si>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</si>
  <si>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</si>
  <si>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</si>
  <si>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</si>
  <si>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</si>
  <si>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</si>
  <si>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</si>
  <si>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</si>
  <si>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</si>
  <si>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</si>
  <si>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</si>
  <si>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</si>
  <si>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</si>
  <si>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</si>
  <si>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</si>
  <si>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</si>
  <si>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</si>
  <si>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</si>
  <si>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</si>
  <si>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</si>
  <si>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</si>
  <si>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</si>
  <si>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</si>
  <si>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</si>
  <si>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</si>
  <si>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</si>
  <si>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</si>
  <si>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</si>
  <si>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</si>
  <si>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</si>
  <si>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</si>
  <si>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</si>
  <si>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</si>
  <si>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</si>
  <si>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</si>
  <si>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</si>
  <si>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</si>
  <si>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</si>
  <si>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</si>
  <si>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</si>
  <si>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</si>
  <si>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</si>
  <si>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</si>
  <si>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</si>
  <si>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</si>
  <si>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</si>
  <si>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</si>
  <si>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</si>
  <si>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</si>
  <si>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</si>
  <si>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</si>
  <si>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</si>
  <si>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</si>
  <si>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</si>
  <si>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</si>
  <si>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</si>
  <si>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</si>
  <si>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</si>
  <si>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</si>
  <si>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</si>
  <si>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</si>
  <si>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</si>
  <si>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</si>
  <si>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</si>
  <si>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</si>
  <si>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</si>
  <si>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</si>
  <si>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</si>
  <si>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</si>
  <si>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</si>
  <si>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</si>
  <si>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</si>
  <si>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</si>
  <si>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</si>
  <si>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</si>
  <si>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</si>
  <si>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</si>
  <si>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</si>
  <si>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</si>
  <si>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</si>
  <si>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</si>
  <si>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</si>
  <si>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</si>
  <si>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</si>
  <si>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</si>
  <si>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</si>
  <si>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</si>
  <si>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</si>
  <si>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</si>
  <si>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</si>
  <si>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</si>
  <si>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</si>
  <si>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</si>
  <si>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</si>
  <si>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</si>
  <si>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</si>
  <si>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</si>
  <si>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</si>
  <si>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</si>
  <si>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</si>
  <si>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</si>
  <si>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</si>
  <si>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</si>
  <si>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</si>
  <si>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</si>
  <si>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</si>
  <si>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</si>
  <si>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</si>
  <si>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</si>
  <si>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</si>
  <si>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</si>
  <si>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</si>
  <si>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</si>
  <si>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</si>
  <si>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</si>
  <si>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</si>
  <si>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</si>
  <si>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</si>
  <si>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</si>
  <si>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</si>
  <si>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</si>
  <si>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</si>
  <si>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</si>
  <si>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</si>
  <si>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</si>
  <si>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</si>
  <si>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</si>
  <si>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</si>
  <si>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</si>
  <si>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</si>
  <si>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</si>
  <si>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</si>
  <si>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</si>
  <si>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</si>
  <si>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</si>
  <si>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</si>
  <si>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</si>
  <si>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</si>
  <si>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</si>
  <si>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</si>
  <si>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</si>
  <si>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</si>
  <si>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</si>
  <si>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</si>
  <si>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</si>
  <si>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</si>
  <si>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</si>
  <si>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</si>
  <si>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</si>
  <si>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</si>
  <si>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</si>
  <si>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</si>
  <si>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</si>
  <si>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</si>
  <si>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</si>
  <si>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</si>
  <si>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</si>
  <si>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</si>
  <si>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</si>
  <si>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</si>
  <si>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</si>
  <si>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</si>
  <si>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</si>
  <si>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</si>
  <si>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</si>
  <si>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</si>
  <si>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</si>
  <si>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</si>
  <si>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</si>
  <si>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</si>
  <si>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</si>
  <si>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</si>
  <si>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</si>
  <si>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</si>
  <si>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</si>
  <si>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</si>
  <si>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</si>
  <si>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</si>
  <si>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</si>
  <si>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</si>
  <si>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</si>
  <si>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</si>
  <si>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</si>
  <si>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</si>
  <si>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</si>
  <si>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</si>
  <si>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</si>
  <si>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</si>
  <si>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</si>
  <si>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</si>
  <si>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</si>
  <si>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</si>
  <si>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</si>
  <si>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</si>
  <si>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</si>
  <si>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</si>
  <si>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</si>
  <si>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</si>
  <si>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</si>
  <si>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</si>
  <si>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</si>
  <si>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</si>
  <si>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</si>
  <si>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</si>
  <si>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</si>
  <si>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</si>
  <si>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</si>
  <si>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</si>
  <si>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</si>
  <si>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</si>
  <si>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</si>
  <si>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</si>
  <si>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</si>
  <si>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</si>
  <si>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</si>
  <si>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</si>
  <si>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</si>
  <si>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</si>
  <si>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</si>
  <si>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</si>
  <si>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</si>
  <si>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</si>
  <si>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</si>
  <si>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</si>
  <si>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</si>
  <si>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</si>
  <si>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</si>
  <si>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</si>
  <si>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</si>
  <si>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</si>
  <si>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</si>
  <si>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</si>
  <si>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</si>
  <si>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</si>
  <si>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</si>
  <si>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</si>
  <si>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</si>
  <si>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</si>
  <si>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</si>
  <si>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</si>
  <si>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</si>
  <si>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</si>
  <si>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</si>
  <si>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</si>
  <si>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</si>
  <si>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</si>
  <si>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</si>
  <si>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</si>
  <si>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</si>
  <si>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</si>
  <si>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</si>
  <si>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</si>
  <si>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</si>
  <si>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</si>
  <si>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</si>
  <si>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</si>
  <si>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</si>
  <si>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</si>
  <si>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</si>
  <si>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</si>
  <si>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</si>
  <si>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</si>
  <si>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</si>
  <si>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</si>
  <si>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</si>
  <si>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</si>
  <si>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</si>
  <si>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</si>
  <si>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</si>
  <si>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</si>
  <si>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</si>
  <si>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</si>
  <si>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</si>
  <si>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</si>
  <si>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</si>
  <si>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</si>
  <si>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</si>
  <si>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</si>
  <si>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</si>
  <si>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</si>
  <si>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</si>
  <si>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</si>
  <si>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</si>
  <si>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</si>
  <si>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</si>
  <si>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</si>
  <si>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</si>
  <si>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</si>
  <si>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</si>
  <si>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</si>
  <si>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</si>
  <si>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</si>
  <si>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</si>
  <si>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</si>
  <si>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</si>
  <si>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</si>
  <si>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</si>
  <si>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</si>
  <si>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</si>
  <si>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</si>
  <si>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</si>
  <si>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</si>
  <si>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</si>
  <si>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</si>
  <si>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</si>
  <si>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</si>
  <si>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</si>
  <si>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</si>
  <si>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</si>
  <si>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</si>
  <si>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</si>
  <si>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</si>
  <si>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</si>
  <si>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</si>
  <si>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</si>
  <si>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</si>
  <si>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</si>
  <si>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</si>
  <si>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</si>
  <si>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</si>
  <si>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</si>
  <si>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</si>
  <si>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</si>
  <si>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</si>
  <si>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</si>
  <si>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</si>
  <si>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</si>
  <si>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</si>
  <si>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</si>
  <si>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</si>
  <si>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</si>
  <si>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</si>
  <si>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</si>
  <si>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</si>
  <si>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</si>
  <si>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</si>
  <si>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</si>
  <si>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</si>
  <si>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</si>
  <si>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</si>
  <si>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</si>
  <si>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</si>
  <si>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</si>
  <si>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</si>
  <si>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</si>
  <si>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</si>
  <si>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</si>
  <si>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</si>
  <si>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</si>
  <si>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</si>
  <si>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</si>
  <si>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</si>
  <si>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</si>
  <si>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</si>
  <si>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</si>
  <si>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</si>
  <si>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</si>
  <si>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</si>
  <si>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</si>
  <si>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</si>
  <si>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</si>
  <si>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</si>
  <si>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</si>
  <si>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</si>
  <si>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</si>
  <si>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</si>
  <si>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</si>
  <si>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</si>
  <si>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</si>
  <si>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</si>
  <si>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</si>
  <si>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</si>
  <si>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</si>
  <si>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</si>
  <si>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</si>
  <si>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</si>
  <si>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</si>
  <si>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</si>
  <si>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</si>
  <si>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</si>
  <si>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</si>
  <si>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</si>
  <si>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</si>
  <si>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</si>
  <si>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</si>
  <si>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</si>
  <si>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</si>
  <si>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</si>
  <si>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</si>
  <si>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</si>
  <si>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</si>
  <si>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</si>
  <si>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</si>
  <si>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</si>
  <si>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</si>
  <si>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</si>
  <si>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</si>
  <si>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</si>
  <si>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</si>
  <si>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</si>
  <si>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</si>
  <si>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</si>
  <si>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</si>
  <si>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</si>
  <si>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</si>
  <si>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</si>
  <si>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</si>
  <si>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</si>
  <si>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</si>
  <si>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</si>
  <si>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</si>
  <si>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</si>
  <si>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</si>
  <si>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</si>
  <si>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</si>
  <si>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</si>
  <si>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</si>
  <si>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</si>
  <si>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</si>
  <si>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</si>
  <si>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</si>
  <si>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</si>
  <si>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</si>
  <si>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</si>
  <si>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</si>
  <si>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</si>
  <si>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</si>
  <si>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</si>
  <si>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</si>
  <si>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</si>
  <si>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</si>
  <si>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</si>
  <si>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</si>
  <si>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</si>
  <si>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</si>
  <si>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</si>
  <si>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</si>
  <si>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</si>
  <si>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</si>
  <si>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</si>
  <si>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</si>
  <si>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</si>
  <si>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</si>
  <si>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</si>
  <si>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</si>
  <si>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</si>
  <si>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</si>
  <si>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</si>
  <si>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</si>
  <si>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</si>
  <si>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</si>
  <si>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</si>
  <si>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</si>
  <si>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</si>
  <si>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</si>
  <si>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</si>
  <si>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</si>
  <si>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</si>
  <si>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</si>
  <si>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</si>
  <si>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</si>
  <si>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</si>
  <si>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</si>
  <si>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</si>
  <si>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</si>
  <si>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</si>
  <si>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</si>
  <si>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</si>
  <si>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</si>
  <si>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</si>
  <si>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</si>
  <si>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</si>
  <si>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</si>
  <si>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</si>
  <si>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</si>
  <si>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</si>
  <si>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</si>
  <si>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</si>
  <si>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</si>
  <si>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</si>
  <si>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</si>
  <si>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</si>
  <si>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</si>
  <si>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</si>
  <si>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</si>
  <si>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</si>
  <si>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</si>
  <si>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</si>
  <si>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</si>
  <si>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</si>
  <si>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</si>
  <si>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</si>
  <si>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</si>
  <si>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</si>
  <si>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</si>
  <si>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</si>
  <si>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</si>
  <si>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</si>
  <si>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</si>
  <si>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</si>
  <si>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</si>
  <si>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</si>
  <si>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</si>
  <si>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</si>
  <si>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</si>
  <si>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</si>
  <si>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</si>
  <si>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</si>
  <si>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</si>
  <si>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</si>
  <si>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</si>
  <si>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</si>
  <si>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</si>
  <si>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</si>
  <si>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</si>
  <si>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</si>
  <si>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</si>
  <si>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</si>
  <si>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</si>
  <si>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</si>
  <si>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</si>
  <si>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</si>
  <si>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</si>
  <si>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</si>
  <si>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</si>
  <si>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</si>
  <si>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</si>
  <si>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</si>
  <si>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</si>
  <si>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</si>
  <si>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</si>
  <si>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</si>
  <si>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</si>
  <si>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</si>
  <si>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</si>
  <si>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</si>
  <si>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</si>
  <si>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</si>
  <si>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</si>
  <si>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</si>
  <si>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</si>
  <si>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</si>
  <si>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</si>
  <si>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</si>
  <si>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</si>
  <si>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</si>
  <si>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</si>
  <si>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</si>
  <si>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</si>
  <si>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</si>
  <si>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</si>
  <si>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</si>
  <si>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</si>
  <si>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</si>
  <si>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</si>
  <si>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</si>
  <si>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</si>
  <si>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</si>
  <si>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</si>
  <si>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</si>
  <si>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</si>
  <si>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</si>
  <si>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</si>
  <si>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</si>
  <si>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</si>
  <si>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</si>
  <si>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</si>
  <si>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</si>
  <si>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</si>
  <si>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</si>
  <si>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</si>
  <si>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</si>
  <si>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</si>
  <si>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</si>
  <si>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</si>
  <si>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</si>
  <si>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</si>
  <si>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</si>
  <si>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</si>
  <si>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</si>
  <si>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</si>
  <si>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</si>
  <si>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</si>
  <si>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</si>
  <si>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</si>
  <si>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</si>
  <si>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</si>
  <si>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</si>
  <si>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</si>
  <si>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</si>
  <si>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</si>
  <si>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</si>
  <si>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</si>
  <si>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</si>
  <si>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</si>
  <si>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</si>
  <si>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</si>
  <si>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</si>
  <si>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</si>
  <si>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</si>
  <si>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</si>
  <si>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</si>
  <si>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</si>
  <si>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</si>
  <si>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</si>
  <si>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</si>
  <si>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</si>
  <si>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</si>
  <si>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</si>
  <si>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</si>
  <si>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</si>
  <si>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</si>
  <si>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</si>
  <si>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</si>
  <si>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</si>
  <si>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</si>
  <si>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</si>
  <si>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</si>
  <si>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</si>
  <si>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</si>
  <si>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</si>
  <si>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</si>
  <si>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</si>
  <si>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</si>
  <si>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</si>
  <si>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</si>
  <si>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</si>
  <si>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</si>
  <si>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</si>
  <si>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</si>
  <si>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</si>
  <si>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</si>
  <si>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</si>
  <si>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</si>
  <si>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</si>
  <si>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</si>
  <si>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</si>
  <si>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</si>
  <si>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</si>
  <si>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</si>
  <si>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</si>
  <si>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</si>
  <si>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</si>
  <si>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</si>
  <si>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</si>
  <si>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</si>
  <si>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</si>
  <si>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</si>
  <si>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</si>
  <si>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</si>
  <si>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</si>
  <si>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</si>
  <si>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</si>
  <si>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</si>
  <si>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</si>
  <si>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</si>
  <si>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</si>
  <si>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</si>
  <si>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</si>
  <si>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</si>
  <si>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</si>
  <si>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</si>
  <si>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</si>
  <si>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</si>
  <si>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</si>
  <si>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</si>
  <si>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</si>
  <si>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</si>
  <si>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</si>
  <si>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</si>
  <si>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</si>
  <si>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</si>
  <si>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</si>
  <si>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</si>
  <si>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</si>
  <si>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</si>
  <si>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</si>
  <si>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</si>
  <si>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</si>
  <si>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</si>
  <si>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</si>
  <si>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</si>
  <si>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</si>
  <si>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</si>
  <si>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</si>
  <si>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</si>
  <si>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</si>
  <si>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</si>
  <si>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</si>
  <si>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</si>
  <si>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</si>
  <si>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</si>
  <si>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</si>
  <si>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</si>
  <si>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</si>
  <si>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</si>
  <si>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</si>
  <si>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</si>
  <si>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</si>
  <si>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</si>
  <si>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</si>
  <si>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</si>
  <si>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</si>
  <si>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</si>
  <si>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</si>
  <si>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</si>
  <si>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</si>
  <si>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</si>
  <si>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</si>
  <si>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</si>
  <si>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</si>
  <si>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</si>
  <si>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</si>
  <si>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</si>
  <si>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</si>
  <si>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</si>
  <si>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</si>
  <si>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</si>
  <si>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</si>
  <si>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</si>
  <si>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</si>
  <si>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</si>
  <si>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</si>
  <si>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</si>
  <si>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</si>
  <si>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</si>
  <si>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</si>
  <si>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</si>
  <si>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</si>
  <si>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</si>
  <si>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</si>
  <si>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</si>
  <si>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</si>
  <si>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</si>
  <si>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</si>
  <si>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</si>
  <si>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</si>
  <si>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</si>
  <si>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</si>
  <si>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</si>
  <si>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</si>
  <si>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</si>
  <si>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</si>
  <si>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</si>
  <si>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</si>
  <si>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</si>
  <si>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</si>
  <si>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</si>
  <si>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</si>
  <si>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</si>
  <si>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</si>
  <si>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</si>
  <si>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</si>
  <si>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</si>
  <si>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</si>
  <si>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</si>
  <si>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</si>
  <si>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</si>
  <si>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</si>
  <si>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</si>
  <si>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</si>
  <si>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</si>
  <si>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</si>
  <si>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</si>
  <si>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</si>
  <si>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</si>
  <si>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</si>
  <si>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</si>
  <si>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</si>
  <si>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</si>
  <si>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</si>
  <si>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</si>
  <si>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</si>
  <si>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</si>
  <si>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</si>
  <si>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</si>
  <si>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</si>
  <si>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</si>
  <si>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</si>
  <si>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</si>
  <si>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</si>
  <si>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</si>
  <si>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</si>
  <si>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</si>
  <si>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</si>
  <si>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</si>
  <si>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</si>
  <si>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</si>
  <si>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</si>
  <si>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</si>
  <si>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</si>
  <si>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</si>
  <si>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</si>
  <si>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</si>
  <si>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</si>
  <si>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</si>
  <si>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</si>
  <si>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</si>
  <si>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</si>
  <si>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</si>
  <si>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</si>
  <si>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</si>
  <si>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</si>
  <si>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</si>
  <si>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</si>
  <si>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</si>
  <si>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</si>
  <si>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</si>
  <si>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</si>
  <si>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</si>
  <si>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</si>
  <si>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</si>
  <si>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</si>
  <si>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</si>
  <si>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</si>
  <si>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</si>
  <si>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</si>
  <si>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</si>
  <si>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</si>
  <si>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</si>
  <si>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</si>
  <si>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</si>
  <si>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</si>
  <si>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</si>
  <si>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</si>
  <si>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</si>
  <si>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</si>
  <si>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</si>
  <si>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</si>
  <si>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</si>
  <si>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</si>
  <si>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</si>
  <si>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</si>
  <si>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</si>
  <si>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</si>
  <si>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</si>
  <si>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</si>
  <si>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</si>
  <si>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</si>
  <si>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</si>
  <si>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</si>
  <si>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</si>
  <si>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</si>
  <si>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</si>
  <si>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</si>
  <si>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</si>
  <si>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</si>
  <si>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</si>
  <si>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</si>
  <si>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</si>
  <si>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</si>
  <si>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</si>
  <si>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</si>
  <si>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</si>
  <si>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</si>
  <si>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</si>
  <si>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</si>
  <si>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</si>
  <si>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</si>
  <si>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</si>
  <si>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</si>
  <si>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</si>
  <si>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</si>
  <si>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</si>
  <si>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</si>
  <si>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</si>
  <si>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</si>
  <si>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</si>
  <si>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</si>
  <si>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</si>
  <si>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</si>
  <si>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</si>
  <si>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</si>
  <si>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</si>
  <si>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</si>
  <si>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</si>
  <si>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</si>
  <si>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</si>
  <si>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</si>
  <si>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</si>
  <si>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</si>
  <si>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</si>
  <si>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</si>
  <si>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</si>
  <si>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</si>
  <si>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</si>
  <si>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</si>
  <si>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</si>
  <si>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</si>
  <si>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</si>
  <si>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</si>
  <si>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</si>
  <si>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</si>
  <si>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</si>
  <si>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</si>
  <si>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</si>
  <si>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</si>
  <si>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</si>
  <si>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</si>
  <si>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</si>
  <si>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</si>
  <si>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</si>
  <si>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</si>
  <si>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</si>
  <si>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</si>
  <si>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</si>
  <si>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</si>
  <si>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</si>
  <si>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</si>
  <si>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</si>
  <si>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</si>
  <si>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</si>
  <si>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</si>
  <si>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</si>
  <si>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</si>
  <si>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</si>
  <si>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</si>
  <si>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</si>
  <si>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</si>
  <si>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</si>
  <si>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</si>
  <si>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</si>
  <si>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</si>
  <si>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</si>
  <si>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</si>
  <si>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</si>
  <si>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</si>
  <si>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</si>
  <si>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</si>
  <si>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</si>
  <si>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</si>
  <si>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</si>
  <si>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</si>
  <si>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</si>
  <si>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</si>
  <si>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</si>
  <si>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</si>
  <si>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</si>
  <si>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</si>
  <si>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</si>
  <si>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</si>
  <si>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</si>
  <si>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</si>
  <si>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</si>
  <si>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</si>
  <si>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</si>
  <si>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</si>
  <si>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</si>
  <si>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</si>
  <si>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</si>
  <si>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</si>
  <si>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</si>
  <si>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</si>
  <si>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</si>
  <si>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</si>
  <si>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</si>
  <si>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</si>
  <si>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</si>
  <si>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</si>
  <si>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</si>
  <si>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</si>
  <si>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</si>
  <si>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</si>
  <si>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</si>
  <si>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</si>
  <si>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</si>
  <si>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</si>
  <si>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</si>
  <si>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</si>
  <si>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</si>
  <si>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</si>
  <si>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</si>
  <si>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</si>
  <si>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</si>
  <si>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</si>
  <si>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</si>
  <si>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</si>
  <si>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</si>
  <si>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</si>
  <si>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</si>
  <si>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</si>
  <si>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</si>
  <si>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</si>
  <si>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</si>
  <si>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</si>
  <si>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</si>
  <si>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</si>
  <si>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</si>
  <si>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</si>
  <si>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</si>
  <si>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</si>
  <si>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</si>
  <si>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</si>
  <si>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</si>
  <si>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</si>
  <si>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</si>
  <si>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</si>
  <si>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</si>
  <si>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</si>
  <si>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</si>
  <si>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</si>
  <si>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</si>
  <si>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</si>
  <si>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</si>
  <si>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</si>
  <si>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</si>
  <si>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</si>
  <si>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</si>
  <si>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</si>
  <si>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</si>
  <si>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</si>
  <si>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</si>
  <si>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</si>
  <si>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</si>
  <si>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</si>
  <si>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</si>
  <si>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</si>
  <si>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</si>
  <si>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</si>
  <si>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</si>
  <si>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</si>
  <si>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</si>
  <si>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</si>
  <si>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</si>
  <si>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</si>
  <si>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</si>
  <si>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</si>
  <si>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</si>
  <si>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</si>
  <si>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</si>
  <si>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</si>
  <si>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</si>
  <si>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</si>
  <si>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</si>
  <si>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</si>
  <si>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</si>
  <si>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</si>
  <si>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</si>
  <si>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</si>
  <si>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</si>
  <si>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</si>
  <si>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</si>
  <si>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</si>
  <si>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</si>
  <si>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</si>
  <si>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</si>
  <si>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</si>
  <si>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</si>
  <si>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</si>
  <si>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</si>
  <si>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</si>
  <si>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</si>
  <si>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</si>
  <si>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</si>
  <si>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</si>
  <si>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</si>
  <si>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</si>
  <si>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</si>
  <si>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</si>
  <si>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</si>
  <si>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</si>
  <si>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</si>
  <si>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</si>
  <si>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</si>
  <si>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</si>
  <si>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</si>
  <si>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</si>
  <si>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</si>
  <si>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</si>
  <si>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</si>
  <si>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</si>
  <si>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</si>
  <si>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</si>
  <si>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</si>
  <si>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</si>
  <si>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</si>
  <si>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</si>
  <si>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</si>
  <si>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</si>
  <si>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</si>
  <si>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</si>
  <si>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</si>
  <si>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</si>
  <si>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</si>
  <si>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</si>
  <si>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</si>
  <si>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</si>
  <si>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</si>
  <si>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</si>
  <si>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</si>
  <si>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</si>
  <si>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</si>
  <si>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</si>
  <si>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</si>
  <si>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</si>
  <si>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</si>
  <si>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</si>
  <si>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</si>
  <si>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</si>
  <si>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</si>
  <si>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</si>
  <si>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</si>
  <si>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</si>
  <si>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</si>
  <si>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</si>
  <si>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</si>
  <si>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</si>
  <si>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</si>
  <si>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</si>
  <si>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</si>
  <si>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</si>
  <si>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</si>
  <si>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</si>
  <si>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</si>
  <si>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</si>
  <si>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</si>
  <si>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</si>
  <si>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</si>
  <si>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</si>
  <si>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</si>
  <si>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</si>
  <si>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</si>
  <si>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</si>
  <si>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</si>
  <si>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</si>
  <si>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</si>
  <si>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</si>
  <si>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</si>
  <si>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</si>
  <si>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</si>
  <si>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</si>
  <si>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</si>
  <si>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</si>
  <si>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</si>
  <si>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</si>
  <si>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</si>
  <si>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</si>
  <si>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</si>
  <si>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</si>
  <si>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</si>
  <si>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</si>
  <si>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</si>
  <si>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</si>
  <si>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</si>
  <si>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</si>
  <si>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</si>
  <si>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</si>
  <si>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</si>
  <si>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</si>
  <si>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</si>
  <si>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</si>
  <si>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</si>
  <si>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</si>
  <si>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</si>
  <si>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</si>
  <si>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</si>
  <si>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</si>
  <si>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</si>
  <si>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</si>
  <si>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</si>
  <si>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</si>
  <si>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</si>
  <si>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</si>
  <si>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</si>
  <si>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</si>
  <si>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</si>
  <si>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</si>
  <si>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</si>
  <si>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</si>
  <si>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</si>
  <si>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</si>
  <si>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</si>
  <si>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</si>
  <si>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</si>
  <si>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</si>
  <si>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</si>
  <si>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</si>
  <si>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</si>
  <si>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</si>
  <si>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</si>
  <si>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</si>
  <si>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</si>
  <si>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</si>
  <si>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</si>
  <si>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</si>
  <si>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</si>
  <si>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</si>
  <si>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</si>
  <si>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</si>
  <si>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</si>
  <si>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</si>
  <si>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</si>
  <si>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</si>
  <si>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</si>
  <si>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</si>
  <si>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</si>
  <si>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</si>
  <si>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</si>
  <si>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</si>
  <si>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</si>
  <si>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</si>
  <si>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</si>
  <si>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</si>
  <si>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</si>
  <si>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</si>
  <si>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</si>
  <si>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</si>
  <si>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</si>
  <si>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</si>
  <si>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</si>
  <si>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</si>
  <si>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</si>
  <si>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</si>
  <si>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</si>
  <si>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</si>
  <si>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</si>
  <si>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</si>
  <si>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</si>
  <si>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</si>
  <si>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</si>
  <si>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</si>
  <si>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</si>
  <si>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</si>
  <si>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</si>
  <si>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</si>
  <si>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</si>
  <si>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</si>
  <si>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</si>
  <si>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</si>
  <si>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</si>
  <si>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</si>
  <si>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</si>
  <si>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</si>
  <si>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</si>
  <si>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</si>
  <si>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</si>
  <si>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</si>
  <si>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</si>
  <si>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</si>
  <si>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</si>
  <si>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</si>
  <si>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</si>
  <si>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</si>
  <si>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</si>
  <si>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</si>
  <si>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</si>
  <si>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</si>
  <si>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</si>
  <si>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</si>
  <si>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</si>
  <si>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</si>
  <si>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</si>
  <si>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</si>
  <si>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</si>
  <si>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</si>
  <si>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</si>
  <si>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</si>
  <si>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</si>
  <si>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</si>
  <si>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</si>
  <si>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</si>
  <si>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</si>
  <si>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</si>
  <si>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</si>
  <si>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</si>
  <si>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</si>
  <si>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</si>
  <si>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</si>
  <si>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</si>
  <si>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</si>
  <si>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</si>
  <si>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</si>
  <si>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</si>
  <si>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</si>
  <si>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</si>
  <si>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</si>
  <si>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</si>
  <si>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</si>
  <si>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</si>
  <si>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</si>
  <si>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</si>
  <si>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</si>
  <si>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</si>
  <si>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</si>
  <si>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</si>
  <si>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</si>
  <si>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</si>
  <si>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</si>
  <si>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</si>
  <si>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</si>
  <si>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</si>
  <si>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</si>
  <si>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</si>
  <si>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</si>
  <si>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</si>
  <si>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</si>
  <si>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</si>
  <si>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</si>
  <si>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</si>
  <si>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</si>
  <si>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</si>
  <si>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</si>
  <si>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</si>
  <si>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</si>
  <si>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</si>
  <si>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</si>
  <si>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</si>
  <si>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</si>
  <si>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</si>
  <si>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</si>
  <si>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</si>
  <si>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</si>
  <si>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</si>
  <si>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</si>
  <si>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</si>
  <si>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</si>
  <si>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</si>
  <si>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</si>
  <si>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</si>
  <si>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</si>
  <si>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</si>
  <si>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</si>
  <si>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</si>
  <si>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</si>
  <si>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</si>
  <si>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</si>
  <si>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</si>
  <si>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</si>
  <si>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</si>
  <si>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</si>
  <si>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</si>
  <si>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</si>
  <si>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</si>
  <si>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</si>
  <si>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</si>
  <si>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</si>
  <si>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</si>
  <si>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</si>
  <si>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</si>
  <si>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</si>
  <si>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</si>
  <si>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</si>
  <si>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</si>
  <si>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</si>
  <si>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</si>
  <si>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</si>
  <si>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</si>
  <si>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</si>
  <si>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</si>
  <si>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</si>
  <si>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</si>
  <si>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</si>
  <si>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</si>
  <si>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</si>
  <si>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</si>
  <si>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</si>
  <si>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</si>
  <si>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</si>
  <si>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</si>
  <si>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</si>
  <si>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</si>
  <si>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</si>
  <si>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</si>
  <si>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</si>
  <si>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</si>
  <si>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</si>
  <si>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</si>
  <si>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</si>
  <si>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</si>
  <si>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</si>
  <si>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</si>
  <si>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</si>
  <si>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</si>
  <si>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</si>
  <si>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</si>
  <si>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</si>
  <si>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</si>
  <si>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</si>
  <si>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</si>
  <si>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</si>
  <si>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</si>
  <si>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</si>
  <si>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</si>
  <si>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</si>
  <si>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</si>
  <si>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</si>
  <si>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</si>
  <si>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</si>
  <si>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</si>
  <si>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</si>
  <si>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</si>
  <si>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</si>
  <si>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</si>
  <si>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</si>
  <si>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</si>
  <si>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</si>
  <si>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</si>
  <si>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</si>
  <si>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</si>
  <si>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</si>
  <si>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</si>
  <si>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</si>
  <si>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</si>
  <si>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</si>
  <si>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</si>
  <si>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</si>
  <si>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</si>
  <si>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</si>
  <si>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</si>
  <si>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</si>
  <si>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</si>
  <si>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</si>
  <si>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</si>
  <si>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</si>
  <si>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</si>
  <si>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</si>
  <si>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</si>
  <si>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</si>
  <si>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</si>
  <si>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</si>
  <si>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</si>
  <si>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</si>
  <si>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</si>
  <si>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</si>
  <si>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</si>
  <si>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</si>
  <si>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</si>
  <si>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</si>
  <si>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</si>
  <si>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</si>
  <si>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</si>
  <si>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</si>
  <si>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</si>
  <si>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</si>
  <si>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</si>
  <si>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</si>
  <si>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</si>
  <si>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</si>
  <si>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</si>
  <si>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</si>
  <si>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</si>
  <si>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</si>
  <si>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</si>
  <si>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</si>
  <si>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</si>
  <si>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</si>
  <si>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</si>
  <si>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</si>
  <si>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</si>
  <si>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</si>
  <si>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</si>
  <si>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</si>
  <si>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</si>
  <si>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</si>
  <si>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</si>
  <si>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</si>
  <si>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</si>
  <si>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</si>
  <si>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</si>
  <si>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</si>
  <si>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</si>
  <si>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</si>
  <si>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</si>
  <si>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</si>
  <si>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</si>
  <si>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</si>
  <si>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</si>
  <si>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</si>
  <si>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</si>
  <si>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</si>
  <si>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</si>
  <si>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</si>
  <si>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</si>
  <si>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</si>
  <si>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</si>
  <si>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</si>
  <si>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</si>
  <si>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</si>
  <si>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</si>
  <si>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</si>
  <si>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</si>
  <si>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</si>
  <si>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</si>
  <si>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</si>
  <si>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</si>
  <si>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</si>
  <si>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</si>
  <si>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</si>
  <si>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</si>
  <si>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</si>
  <si>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</si>
  <si>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</si>
  <si>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</si>
  <si>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</si>
  <si>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</si>
  <si>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</si>
  <si>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</si>
  <si>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</si>
  <si>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</si>
  <si>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</si>
  <si>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</si>
  <si>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</si>
  <si>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</si>
  <si>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</si>
  <si>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</si>
  <si>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</si>
  <si>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</si>
  <si>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</si>
  <si>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</si>
  <si>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</si>
  <si>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</si>
  <si>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</si>
  <si>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</si>
  <si>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</si>
  <si>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</si>
  <si>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</si>
  <si>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</si>
  <si>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</si>
  <si>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</si>
  <si>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</si>
  <si>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</si>
  <si>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</si>
  <si>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</si>
  <si>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</si>
  <si>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</si>
  <si>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</si>
  <si>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</si>
  <si>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</si>
  <si>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</si>
  <si>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</si>
  <si>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</si>
  <si>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</si>
  <si>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</si>
  <si>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</si>
  <si>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</si>
  <si>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</si>
  <si>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</si>
  <si>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</si>
  <si>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</si>
  <si>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</si>
  <si>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</si>
  <si>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</si>
  <si>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</si>
  <si>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</si>
  <si>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</si>
  <si>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</si>
  <si>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</si>
  <si>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</si>
  <si>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</si>
  <si>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</si>
  <si>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</si>
  <si>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</si>
  <si>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</si>
  <si>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</si>
  <si>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</si>
  <si>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</si>
  <si>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</si>
  <si>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</si>
  <si>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</si>
  <si>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</si>
  <si>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</si>
  <si>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</si>
  <si>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</si>
  <si>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</si>
  <si>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</si>
  <si>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</si>
  <si>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</si>
  <si>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</si>
  <si>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</si>
  <si>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</si>
  <si>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</si>
  <si>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</si>
  <si>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</si>
  <si>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</si>
  <si>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</si>
  <si>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</si>
  <si>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</si>
  <si>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</si>
  <si>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</si>
  <si>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</si>
  <si>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</si>
  <si>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</si>
  <si>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</si>
  <si>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</si>
  <si>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</si>
  <si>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</si>
  <si>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</si>
  <si>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</si>
  <si>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</si>
  <si>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</si>
  <si>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</si>
  <si>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</si>
  <si>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</si>
  <si>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</si>
  <si>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</si>
  <si>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</si>
  <si>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</si>
  <si>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</si>
  <si>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</si>
  <si>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</si>
  <si>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</si>
  <si>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</si>
  <si>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</si>
  <si>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</si>
  <si>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</si>
  <si>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</si>
  <si>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</si>
  <si>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</si>
  <si>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</si>
  <si>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</si>
  <si>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</si>
  <si>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</si>
  <si>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</si>
  <si>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</si>
  <si>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</si>
  <si>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</si>
  <si>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</si>
  <si>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</si>
  <si>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</si>
  <si>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</si>
  <si>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</si>
  <si>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</si>
  <si>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</si>
  <si>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</si>
  <si>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</si>
  <si>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</si>
  <si>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</si>
  <si>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</si>
  <si>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</si>
  <si>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</si>
  <si>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</si>
  <si>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</si>
  <si>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</si>
  <si>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</si>
  <si>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</si>
  <si>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</si>
  <si>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</si>
  <si>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</si>
  <si>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</si>
  <si>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</si>
  <si>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</si>
  <si>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</si>
  <si>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</si>
  <si>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</si>
  <si>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</si>
  <si>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</si>
  <si>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</si>
  <si>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</si>
  <si>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</si>
  <si>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</si>
  <si>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</si>
  <si>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</si>
  <si>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</si>
  <si>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</si>
  <si>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</si>
  <si>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</si>
  <si>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</si>
  <si>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</si>
  <si>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</si>
  <si>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</si>
  <si>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</si>
  <si>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</si>
  <si>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</si>
  <si>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</si>
  <si>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</si>
  <si>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</si>
  <si>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</si>
  <si>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</si>
  <si>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</si>
  <si>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</si>
  <si>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</si>
  <si>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</si>
  <si>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</si>
  <si>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</si>
  <si>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</si>
  <si>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</si>
  <si>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</si>
  <si>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</si>
  <si>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</si>
  <si>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</si>
  <si>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</si>
  <si>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</si>
  <si>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</si>
  <si>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</si>
  <si>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</si>
  <si>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</si>
  <si>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</si>
  <si>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</si>
  <si>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</si>
  <si>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</si>
  <si>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</si>
  <si>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</si>
  <si>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</si>
  <si>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</si>
  <si>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</si>
  <si>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</si>
  <si>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</si>
  <si>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</si>
  <si>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</si>
  <si>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</si>
  <si>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</si>
  <si>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</si>
  <si>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</si>
  <si>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</si>
  <si>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</si>
  <si>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</si>
  <si>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</si>
  <si>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</si>
  <si>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</si>
  <si>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</si>
  <si>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</si>
  <si>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</si>
  <si>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</si>
  <si>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</si>
  <si>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</si>
  <si>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</si>
  <si>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</si>
  <si>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</si>
  <si>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</si>
  <si>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</si>
  <si>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</si>
  <si>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</si>
  <si>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</si>
  <si>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</si>
  <si>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</si>
  <si>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</si>
  <si>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</si>
  <si>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</si>
  <si>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</si>
  <si>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</si>
  <si>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</si>
  <si>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</si>
  <si>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</si>
  <si>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</si>
  <si>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</si>
  <si>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</si>
  <si>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</si>
  <si>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</si>
  <si>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</si>
  <si>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</si>
  <si>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</si>
  <si>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</si>
  <si>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</si>
  <si>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</si>
  <si>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</si>
  <si>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</si>
  <si>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</si>
  <si>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</si>
  <si>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</si>
  <si>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</si>
  <si>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</si>
  <si>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</si>
  <si>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</si>
  <si>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</si>
  <si>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</si>
  <si>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</si>
  <si>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</si>
  <si>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</si>
  <si>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</si>
  <si>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</si>
  <si>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</si>
  <si>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</si>
  <si>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</si>
  <si>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</si>
  <si>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</si>
  <si>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</si>
  <si>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</si>
  <si>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</si>
  <si>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</si>
  <si>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</si>
  <si>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</si>
  <si>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</si>
  <si>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</si>
  <si>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</si>
  <si>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</si>
  <si>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</si>
  <si>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</si>
  <si>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</si>
  <si>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</si>
  <si>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</si>
  <si>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</si>
  <si>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</si>
  <si>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</si>
  <si>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</si>
  <si>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</si>
  <si>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</si>
  <si>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</si>
  <si>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</si>
  <si>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</si>
  <si>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</si>
  <si>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</si>
  <si>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</si>
  <si>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</si>
  <si>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</si>
  <si>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</si>
  <si>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</si>
  <si>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</si>
  <si>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</si>
  <si>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</si>
  <si>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</si>
  <si>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</si>
  <si>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</si>
  <si>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</si>
  <si>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</si>
  <si>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</si>
  <si>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</si>
  <si>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</si>
  <si>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</si>
  <si>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</si>
  <si>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</si>
  <si>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</si>
  <si>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</si>
  <si>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</si>
  <si>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</si>
  <si>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</si>
  <si>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</si>
  <si>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</si>
  <si>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</si>
  <si>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</si>
  <si>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</si>
  <si>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</si>
  <si>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</si>
  <si>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</si>
  <si>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</si>
  <si>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</si>
  <si>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</si>
  <si>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</si>
  <si>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</si>
  <si>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</si>
  <si>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</si>
  <si>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</si>
  <si>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</si>
  <si>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</si>
  <si>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</si>
  <si>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</si>
  <si>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</si>
  <si>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</si>
  <si>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</si>
  <si>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</si>
  <si>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</si>
  <si>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</si>
  <si>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</si>
  <si>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</si>
  <si>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</si>
  <si>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</si>
  <si>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</si>
  <si>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</si>
  <si>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</si>
  <si>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</si>
  <si>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</si>
  <si>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</si>
  <si>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</si>
  <si>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</si>
  <si>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</si>
  <si>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</si>
  <si>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</si>
  <si>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</si>
  <si>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</si>
  <si>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</si>
  <si>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</si>
  <si>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</si>
  <si>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</si>
  <si>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</si>
  <si>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</si>
  <si>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</si>
  <si>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</si>
  <si>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</si>
  <si>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</si>
  <si>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</si>
  <si>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</si>
  <si>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</si>
  <si>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</si>
  <si>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</si>
  <si>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</si>
  <si>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</si>
  <si>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</si>
  <si>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</si>
  <si>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</si>
  <si>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</si>
  <si>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</si>
  <si>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</si>
  <si>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</si>
  <si>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</si>
  <si>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</si>
  <si>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</si>
  <si>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</si>
  <si>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</si>
  <si>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</si>
  <si>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</si>
  <si>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</si>
  <si>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</si>
  <si>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</si>
  <si>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</si>
  <si>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</si>
  <si>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</si>
  <si>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</si>
  <si>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</si>
  <si>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</si>
  <si>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</si>
  <si>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</si>
  <si>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</si>
  <si>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</si>
  <si>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</si>
  <si>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</si>
  <si>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</si>
  <si>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</si>
  <si>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</si>
  <si>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</si>
  <si>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</si>
  <si>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</si>
  <si>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</si>
  <si>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</si>
  <si>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</si>
  <si>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</si>
  <si>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</si>
  <si>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</si>
  <si>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</si>
  <si>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</si>
  <si>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</si>
  <si>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</si>
  <si>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</si>
  <si>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</si>
  <si>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</si>
  <si>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</si>
  <si>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</si>
  <si>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</si>
  <si>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</si>
  <si>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</si>
  <si>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</si>
  <si>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</si>
  <si>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</si>
  <si>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</si>
  <si>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</si>
  <si>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</si>
  <si>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</si>
  <si>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</si>
  <si>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</si>
  <si>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</si>
  <si>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</si>
  <si>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</si>
  <si>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</si>
  <si>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</si>
  <si>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</si>
  <si>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</si>
  <si>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</si>
  <si>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</si>
  <si>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</si>
  <si>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</si>
  <si>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</si>
  <si>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</si>
  <si>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</si>
  <si>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</si>
  <si>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</si>
  <si>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</si>
  <si>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</si>
  <si>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</si>
  <si>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</si>
  <si>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</si>
  <si>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</si>
  <si>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</si>
  <si>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</si>
  <si>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</si>
  <si>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</si>
  <si>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</si>
  <si>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</si>
  <si>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</si>
  <si>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</si>
  <si>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</si>
  <si>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</si>
  <si>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</si>
  <si>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</si>
  <si>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</si>
  <si>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</si>
  <si>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</si>
  <si>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</si>
  <si>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</si>
  <si>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</si>
  <si>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</si>
  <si>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</si>
  <si>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</si>
  <si>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</si>
  <si>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</si>
  <si>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</si>
  <si>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</si>
  <si>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</si>
  <si>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</si>
  <si>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</si>
  <si>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</si>
  <si>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</si>
  <si>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</si>
  <si>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</si>
  <si>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</si>
  <si>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</si>
  <si>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</si>
  <si>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</si>
  <si>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</si>
  <si>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</si>
  <si>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</si>
  <si>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</si>
  <si>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</si>
  <si>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</si>
  <si>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</si>
  <si>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</si>
  <si>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</si>
  <si>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</si>
  <si>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</si>
  <si>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</si>
  <si>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</si>
  <si>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</si>
  <si>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</si>
  <si>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</si>
  <si>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</si>
  <si>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</si>
  <si>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</si>
  <si>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</si>
  <si>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</si>
  <si>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</si>
  <si>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</si>
  <si>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</si>
  <si>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</si>
  <si>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</si>
  <si>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</si>
  <si>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</si>
  <si>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</si>
  <si>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</si>
  <si>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</si>
  <si>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</si>
  <si>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</si>
  <si>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</si>
  <si>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</si>
  <si>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</si>
  <si>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</si>
  <si>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</si>
  <si>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</si>
  <si>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</si>
  <si>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</si>
  <si>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</si>
  <si>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</si>
  <si>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</si>
  <si>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</si>
  <si>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</si>
  <si>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</si>
  <si>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</si>
  <si>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</si>
  <si>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</si>
  <si>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</si>
  <si>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</si>
  <si>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</si>
  <si>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</si>
  <si>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</si>
  <si>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</si>
  <si>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</si>
  <si>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</si>
  <si>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</si>
  <si>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</si>
  <si>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</si>
  <si>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</si>
  <si>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</si>
  <si>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</si>
  <si>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</si>
  <si>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</si>
  <si>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</si>
  <si>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</si>
  <si>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</si>
  <si>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</si>
  <si>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</si>
  <si>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</si>
  <si>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</si>
  <si>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</si>
  <si>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</si>
  <si>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</si>
  <si>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</si>
  <si>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</si>
  <si>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</si>
  <si>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</si>
  <si>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</si>
  <si>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</si>
  <si>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</si>
  <si>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</si>
  <si>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</si>
  <si>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</si>
  <si>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</si>
  <si>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</si>
  <si>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</si>
  <si>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</si>
  <si>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</si>
  <si>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</si>
  <si>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</si>
  <si>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</si>
  <si>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</si>
  <si>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</si>
  <si>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</si>
  <si>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</si>
  <si>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</si>
  <si>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</si>
  <si>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</si>
  <si>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</si>
  <si>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</si>
  <si>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</si>
  <si>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</si>
  <si>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</si>
  <si>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</si>
  <si>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</si>
  <si>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</si>
  <si>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</si>
  <si>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</si>
  <si>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</si>
  <si>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</si>
  <si>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</si>
  <si>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</si>
  <si>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</si>
  <si>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</si>
  <si>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</si>
  <si>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</si>
  <si>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</si>
  <si>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</si>
  <si>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</si>
  <si>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</si>
  <si>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</si>
  <si>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</si>
  <si>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</si>
  <si>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</si>
  <si>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</si>
  <si>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</si>
  <si>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</si>
  <si>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</si>
  <si>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</si>
  <si>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</si>
  <si>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</si>
  <si>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</si>
  <si>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</si>
  <si>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</si>
  <si>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</si>
  <si>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</si>
  <si>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</si>
  <si>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</si>
  <si>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</si>
  <si>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</si>
  <si>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</si>
  <si>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</si>
  <si>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</si>
  <si>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</si>
  <si>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</si>
  <si>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</si>
  <si>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</si>
  <si>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</si>
  <si>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</si>
  <si>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</si>
  <si>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</si>
  <si>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</si>
  <si>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</si>
  <si>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</si>
  <si>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</si>
  <si>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</si>
  <si>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</si>
  <si>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</si>
  <si>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</si>
  <si>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</si>
  <si>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</si>
  <si>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</si>
  <si>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</si>
  <si>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</si>
  <si>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</si>
  <si>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</si>
  <si>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</si>
  <si>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</si>
  <si>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</si>
  <si>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</si>
  <si>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</si>
  <si>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</si>
  <si>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</si>
  <si>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</si>
  <si>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</si>
  <si>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</si>
  <si>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</si>
  <si>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</si>
  <si>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</si>
  <si>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</si>
  <si>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</si>
  <si>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</si>
  <si>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</si>
  <si>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</si>
  <si>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</si>
  <si>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</si>
  <si>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</si>
  <si>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</si>
  <si>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</si>
  <si>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</si>
  <si>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</si>
  <si>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</si>
  <si>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</si>
  <si>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</si>
  <si>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</si>
  <si>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</si>
  <si>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</si>
  <si>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</si>
  <si>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</si>
  <si>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</si>
  <si>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</si>
  <si>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</si>
  <si>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</si>
  <si>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</si>
  <si>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</si>
  <si>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</si>
  <si>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</si>
  <si>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</si>
  <si>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</si>
  <si>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</si>
  <si>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</si>
  <si>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</si>
  <si>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</si>
  <si>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</si>
  <si>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</si>
  <si>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</si>
  <si>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</si>
  <si>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</si>
  <si>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</si>
  <si>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</si>
  <si>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</si>
  <si>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</si>
  <si>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</si>
  <si>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</si>
  <si>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</si>
  <si>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</si>
  <si>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</si>
  <si>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</si>
  <si>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</si>
  <si>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</si>
  <si>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</si>
  <si>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</si>
  <si>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</si>
  <si>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</si>
  <si>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</si>
  <si>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</si>
  <si>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</si>
  <si>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</si>
  <si>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</si>
  <si>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</si>
  <si>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</si>
  <si>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</si>
  <si>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</si>
  <si>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</si>
  <si>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</si>
  <si>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</si>
  <si>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</si>
  <si>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</si>
  <si>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</si>
  <si>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</si>
  <si>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</si>
  <si>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</si>
  <si>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</si>
  <si>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</si>
  <si>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</si>
  <si>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</si>
  <si>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</si>
  <si>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</si>
  <si>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</si>
  <si>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</si>
  <si>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</si>
  <si>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</si>
  <si>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</si>
  <si>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</si>
  <si>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</si>
  <si>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</si>
  <si>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</si>
  <si>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</si>
  <si>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</si>
  <si>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</si>
  <si>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</si>
  <si>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</si>
  <si>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</si>
  <si>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</si>
  <si>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</si>
  <si>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</si>
  <si>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</si>
  <si>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</si>
  <si>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</si>
  <si>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</si>
  <si>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</si>
  <si>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</si>
  <si>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</si>
  <si>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</si>
  <si>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</si>
  <si>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</si>
  <si>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</si>
  <si>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</si>
  <si>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</si>
  <si>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</si>
  <si>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</si>
  <si>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</si>
  <si>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</si>
  <si>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</si>
  <si>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</si>
  <si>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</si>
  <si>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</si>
  <si>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</si>
  <si>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</si>
  <si>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</si>
  <si>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</si>
  <si>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</si>
  <si>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</si>
  <si>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</si>
  <si>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</si>
  <si>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</si>
  <si>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</si>
  <si>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</si>
  <si>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</si>
  <si>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</si>
  <si>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</si>
  <si>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</si>
  <si>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</si>
  <si>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</si>
  <si>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</si>
  <si>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</si>
  <si>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</si>
  <si>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</si>
  <si>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</si>
  <si>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</si>
  <si>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</si>
  <si>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</si>
  <si>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</si>
  <si>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</si>
  <si>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</si>
  <si>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</si>
  <si>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</si>
  <si>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</si>
  <si>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</si>
  <si>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</si>
  <si>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</si>
  <si>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</si>
  <si>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</si>
  <si>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</si>
  <si>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</si>
  <si>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</si>
  <si>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</si>
  <si>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</si>
  <si>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</si>
  <si>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</si>
  <si>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</si>
  <si>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</si>
  <si>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</si>
  <si>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</si>
  <si>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</si>
  <si>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</si>
  <si>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</si>
  <si>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</si>
  <si>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</si>
  <si>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</si>
  <si>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</si>
  <si>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</si>
  <si>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</si>
  <si>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</si>
  <si>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</si>
  <si>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</si>
  <si>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</si>
  <si>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</si>
  <si>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</si>
  <si>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</si>
  <si>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</si>
  <si>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</si>
  <si>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</si>
  <si>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</si>
  <si>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</si>
  <si>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</si>
  <si>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</si>
  <si>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</si>
  <si>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</si>
  <si>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</si>
  <si>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</si>
  <si>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</si>
  <si>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</si>
  <si>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</si>
  <si>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</si>
  <si>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</si>
  <si>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</si>
  <si>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</si>
  <si>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</si>
  <si>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</si>
  <si>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</si>
  <si>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</si>
  <si>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</si>
  <si>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</si>
  <si>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</si>
  <si>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</si>
  <si>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</si>
  <si>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</si>
  <si>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</si>
  <si>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</si>
  <si>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</si>
  <si>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</si>
  <si>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</si>
  <si>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</si>
  <si>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</si>
  <si>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</si>
  <si>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</si>
  <si>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</si>
  <si>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</si>
  <si>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</si>
  <si>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</si>
  <si>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</si>
  <si>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</si>
  <si>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</si>
  <si>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</si>
  <si>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</si>
  <si>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</si>
  <si>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</si>
  <si>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</si>
  <si>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</si>
  <si>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</si>
  <si>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</si>
  <si>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</si>
  <si>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</si>
  <si>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</si>
  <si>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</si>
  <si>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</si>
  <si>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</si>
  <si>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</si>
  <si>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</si>
  <si>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</si>
  <si>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</si>
  <si>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</si>
  <si>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</si>
  <si>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</si>
  <si>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</si>
  <si>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</si>
  <si>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</si>
  <si>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</si>
  <si>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</si>
  <si>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</si>
  <si>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</si>
  <si>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</si>
  <si>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</si>
  <si>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</si>
  <si>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</si>
  <si>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</si>
  <si>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</si>
  <si>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</si>
  <si>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</si>
  <si>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</si>
  <si>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</si>
  <si>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</si>
  <si>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</si>
  <si>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</si>
  <si>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</si>
  <si>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</si>
  <si>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</si>
  <si>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</si>
  <si>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</si>
  <si>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</si>
  <si>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</si>
  <si>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</si>
  <si>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</si>
  <si>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</si>
  <si>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</si>
  <si>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</si>
  <si>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</si>
  <si>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</si>
  <si>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</si>
  <si>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</si>
  <si>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</si>
  <si>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</si>
  <si>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</si>
  <si>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</si>
  <si>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</si>
  <si>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</si>
  <si>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</si>
  <si>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</si>
  <si>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</si>
  <si>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</si>
  <si>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</si>
  <si>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</si>
  <si>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</si>
  <si>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</si>
  <si>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</si>
  <si>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</si>
  <si>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</si>
  <si>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</si>
  <si>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</si>
  <si>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</si>
  <si>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</si>
  <si>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</si>
  <si>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</si>
  <si>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</si>
  <si>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</si>
  <si>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</si>
  <si>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</si>
  <si>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</si>
  <si>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</si>
  <si>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</si>
  <si>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</si>
  <si>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</si>
  <si>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</si>
  <si>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</si>
  <si>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</si>
  <si>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</si>
  <si>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</si>
  <si>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</si>
  <si>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</si>
  <si>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</si>
  <si>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</si>
  <si>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</si>
  <si>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</si>
  <si>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</si>
  <si>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</si>
  <si>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</si>
  <si>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</si>
  <si>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</si>
  <si>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</si>
  <si>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</si>
  <si>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</si>
  <si>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</si>
  <si>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</si>
  <si>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</si>
  <si>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</si>
  <si>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</si>
  <si>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</si>
  <si>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</si>
  <si>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</si>
  <si>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</si>
  <si>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</si>
  <si>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</si>
  <si>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</si>
  <si>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</si>
  <si>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</si>
  <si>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</si>
  <si>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</si>
  <si>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</si>
  <si>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</si>
  <si>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</si>
  <si>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</si>
  <si>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</si>
  <si>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</si>
  <si>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</si>
  <si>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</si>
  <si>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</si>
  <si>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</si>
  <si>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</si>
  <si>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</si>
  <si>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</si>
  <si>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</si>
  <si>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</si>
  <si>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</si>
  <si>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</si>
  <si>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</si>
  <si>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</si>
  <si>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</si>
  <si>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</si>
  <si>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</si>
  <si>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</si>
  <si>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</si>
  <si>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</si>
  <si>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</si>
  <si>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</si>
  <si>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</si>
  <si>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</si>
  <si>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</si>
  <si>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</si>
  <si>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</si>
  <si>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</si>
  <si>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</si>
  <si>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</si>
  <si>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</si>
  <si>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</si>
  <si>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</si>
  <si>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</si>
  <si>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</si>
  <si>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</si>
  <si>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</si>
  <si>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</si>
  <si>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</si>
  <si>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</si>
  <si>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</si>
  <si>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</si>
  <si>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</si>
  <si>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</si>
  <si>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</si>
  <si>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</si>
  <si>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</si>
  <si>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</si>
  <si>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</si>
  <si>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</si>
  <si>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</si>
  <si>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</si>
  <si>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</si>
  <si>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</si>
  <si>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</si>
  <si>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</si>
  <si>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</si>
  <si>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</si>
  <si>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</si>
  <si>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</si>
  <si>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</si>
  <si>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</si>
  <si>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</si>
  <si>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</si>
  <si>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</si>
  <si>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</si>
  <si>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</si>
  <si>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</si>
  <si>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</si>
  <si>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</si>
  <si>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</si>
  <si>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</si>
  <si>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</si>
  <si>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</si>
  <si>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</si>
  <si>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</si>
  <si>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</si>
  <si>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</si>
  <si>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</si>
  <si>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</si>
  <si>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</si>
  <si>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</si>
  <si>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</si>
  <si>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</si>
  <si>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</si>
  <si>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</si>
  <si>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</si>
  <si>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</si>
  <si>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</si>
  <si>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</si>
  <si>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</si>
  <si>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</si>
  <si>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</si>
  <si>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</si>
  <si>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</si>
  <si>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</si>
  <si>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</si>
  <si>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</si>
  <si>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</si>
  <si>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</si>
  <si>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</si>
  <si>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</si>
  <si>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</si>
  <si>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</si>
  <si>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</si>
  <si>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</si>
  <si>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</si>
  <si>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</si>
  <si>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</si>
  <si>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</si>
  <si>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</si>
  <si>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</si>
  <si>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</si>
  <si>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</si>
  <si>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</si>
  <si>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</si>
  <si>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</si>
  <si>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</si>
  <si>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</si>
  <si>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</si>
  <si>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</si>
  <si>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</si>
  <si>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</si>
  <si>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</si>
  <si>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</si>
  <si>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</si>
  <si>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</si>
  <si>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</si>
  <si>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</si>
  <si>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</si>
  <si>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</si>
  <si>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</si>
  <si>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</si>
  <si>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</si>
  <si>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</si>
  <si>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</si>
  <si>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</si>
  <si>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</si>
  <si>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</si>
  <si>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</si>
  <si>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</si>
  <si>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</si>
  <si>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</si>
  <si>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</si>
  <si>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</si>
  <si>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</si>
  <si>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</si>
  <si>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</si>
  <si>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</si>
  <si>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</si>
  <si>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</si>
  <si>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</si>
  <si>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</si>
  <si>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</si>
  <si>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</si>
  <si>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</si>
  <si>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</si>
  <si>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</si>
  <si>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</si>
  <si>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</si>
  <si>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</si>
  <si>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</si>
  <si>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</si>
  <si>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</si>
  <si>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</si>
  <si>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</si>
  <si>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</si>
  <si>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</si>
  <si>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</si>
  <si>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</si>
  <si>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</si>
  <si>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</si>
  <si>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</si>
  <si>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</si>
  <si>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</si>
  <si>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</si>
  <si>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</si>
  <si>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</si>
  <si>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</si>
  <si>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</si>
  <si>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</si>
  <si>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</si>
  <si>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</si>
  <si>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</si>
  <si>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</si>
  <si>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</si>
  <si>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</si>
  <si>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</si>
  <si>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</si>
  <si>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</si>
  <si>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</si>
  <si>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</si>
  <si>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</si>
  <si>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</si>
  <si>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</si>
  <si>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</si>
  <si>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</si>
  <si>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</si>
  <si>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</si>
  <si>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</si>
  <si>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</si>
  <si>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</si>
  <si>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</si>
  <si>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</si>
  <si>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</si>
  <si>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</si>
  <si>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</si>
  <si>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</si>
  <si>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</si>
  <si>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</si>
  <si>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</si>
  <si>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</si>
  <si>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</si>
  <si>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</si>
  <si>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</si>
  <si>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</si>
  <si>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</si>
  <si>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</si>
  <si>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</si>
  <si>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</si>
  <si>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</si>
  <si>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</si>
  <si>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</si>
  <si>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</si>
  <si>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</si>
  <si>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</si>
  <si>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</si>
  <si>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</si>
  <si>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</si>
  <si>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</si>
  <si>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</si>
  <si>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</si>
  <si>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</si>
  <si>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</si>
  <si>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</si>
  <si>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</si>
  <si>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</si>
  <si>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</si>
  <si>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</si>
  <si>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</si>
  <si>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</si>
  <si>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</si>
  <si>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</si>
  <si>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</si>
  <si>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</si>
  <si>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</si>
  <si>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</si>
  <si>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</si>
  <si>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</si>
  <si>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</si>
  <si>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</si>
  <si>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</si>
  <si>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</si>
  <si>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</si>
  <si>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</si>
  <si>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</si>
  <si>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</si>
  <si>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</si>
  <si>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</si>
  <si>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</si>
  <si>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</si>
  <si>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</si>
  <si>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</si>
  <si>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</si>
  <si>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</si>
  <si>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</si>
  <si>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</si>
  <si>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</si>
  <si>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</si>
  <si>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</si>
  <si>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</si>
  <si>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</si>
  <si>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</si>
  <si>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</si>
  <si>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</si>
  <si>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</si>
  <si>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</si>
  <si>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</si>
  <si>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</si>
  <si>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</si>
  <si>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</si>
  <si>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</si>
  <si>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</si>
  <si>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</si>
  <si>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</si>
  <si>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</si>
  <si>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</si>
  <si>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</si>
  <si>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</si>
  <si>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</si>
  <si>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</si>
  <si>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</si>
  <si>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</si>
  <si>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</si>
  <si>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</si>
  <si>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</si>
  <si>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</si>
  <si>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</si>
  <si>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</si>
  <si>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</si>
  <si>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</si>
  <si>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</si>
  <si>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</si>
  <si>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</si>
  <si>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</si>
  <si>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</si>
  <si>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</si>
  <si>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</si>
  <si>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</si>
  <si>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</si>
  <si>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</si>
  <si>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</si>
  <si>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</si>
  <si>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</si>
  <si>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</si>
  <si>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</si>
  <si>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</si>
  <si>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</si>
  <si>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</si>
  <si>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</si>
  <si>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</si>
  <si>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</si>
  <si>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</si>
  <si>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</si>
  <si>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</si>
  <si>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</si>
  <si>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</si>
  <si>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</si>
  <si>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</si>
  <si>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</si>
  <si>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</si>
  <si>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</si>
  <si>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</si>
  <si>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</si>
  <si>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</si>
  <si>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</si>
  <si>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</si>
  <si>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</si>
  <si>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</si>
  <si>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</si>
  <si>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</si>
  <si>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</si>
  <si>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</si>
  <si>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</si>
  <si>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</si>
  <si>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</si>
  <si>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</si>
  <si>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</si>
  <si>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</si>
  <si>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</si>
  <si>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</si>
  <si>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</si>
  <si>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</si>
  <si>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</si>
  <si>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</si>
  <si>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</si>
  <si>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</si>
  <si>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</si>
  <si>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</si>
  <si>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</si>
  <si>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</si>
  <si>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</si>
  <si>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</si>
  <si>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</si>
  <si>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</si>
  <si>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</si>
  <si>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</si>
  <si>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</si>
  <si>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</si>
  <si>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</si>
  <si>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</si>
  <si>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</si>
  <si>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</si>
  <si>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</si>
  <si>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</si>
  <si>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</si>
  <si>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</si>
  <si>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</si>
  <si>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</si>
  <si>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</si>
  <si>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</si>
  <si>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</si>
  <si>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</si>
  <si>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</si>
  <si>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</si>
  <si>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</si>
  <si>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</si>
  <si>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</si>
  <si>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</si>
  <si>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</si>
  <si>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</si>
  <si>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</si>
  <si>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</si>
  <si>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</si>
  <si>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</si>
  <si>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</si>
  <si>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</si>
  <si>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</si>
  <si>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</si>
  <si>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</si>
  <si>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</si>
  <si>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</si>
  <si>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</si>
  <si>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</si>
  <si>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</si>
  <si>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</si>
  <si>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</si>
  <si>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</si>
  <si>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</si>
  <si>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</si>
  <si>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</si>
  <si>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</si>
  <si>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</si>
  <si>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</si>
  <si>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</si>
  <si>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</si>
  <si>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</si>
  <si>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</si>
  <si>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</si>
  <si>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</si>
  <si>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</si>
  <si>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</si>
  <si>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</si>
  <si>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</si>
  <si>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</si>
  <si>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</si>
  <si>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</si>
  <si>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</si>
  <si>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</si>
  <si>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</si>
  <si>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</si>
  <si>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</si>
  <si>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</si>
  <si>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</si>
  <si>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</si>
  <si>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</si>
  <si>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</si>
  <si>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</si>
  <si>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</si>
  <si>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</si>
  <si>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</si>
  <si>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</si>
  <si>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</si>
  <si>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</si>
  <si>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</si>
  <si>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</si>
  <si>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</si>
  <si>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</si>
  <si>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</si>
  <si>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</si>
  <si>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</si>
  <si>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</si>
  <si>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</si>
  <si>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</si>
  <si>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</si>
  <si>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</si>
  <si>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</si>
  <si>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</si>
  <si>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</si>
  <si>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</si>
  <si>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</si>
  <si>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</si>
  <si>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</si>
  <si>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</si>
  <si>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</si>
  <si>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</si>
  <si>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</si>
  <si>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</si>
  <si>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</si>
  <si>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</si>
  <si>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</si>
  <si>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</si>
  <si>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</si>
  <si>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</si>
  <si>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</si>
  <si>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</si>
  <si>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</si>
  <si>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</si>
  <si>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</si>
  <si>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</si>
  <si>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</si>
  <si>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</si>
  <si>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</si>
  <si>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</si>
  <si>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</si>
  <si>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</si>
  <si>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</si>
  <si>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</si>
  <si>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</si>
  <si>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</si>
  <si>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</si>
  <si>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</si>
  <si>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</si>
  <si>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</si>
  <si>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</si>
  <si>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</si>
  <si>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</si>
  <si>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</si>
  <si>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</si>
  <si>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</si>
  <si>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</si>
  <si>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</si>
  <si>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</si>
  <si>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</si>
  <si>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</si>
  <si>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</si>
  <si>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</si>
  <si>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</si>
  <si>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</si>
  <si>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</si>
  <si>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</si>
  <si>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</si>
  <si>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</si>
  <si>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</si>
  <si>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</si>
  <si>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</si>
  <si>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</si>
  <si>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</si>
  <si>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</si>
  <si>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</si>
  <si>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</si>
  <si>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</si>
  <si>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</si>
  <si>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</si>
  <si>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</si>
  <si>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</si>
  <si>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</si>
  <si>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</si>
  <si>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</si>
  <si>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</si>
  <si>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</si>
  <si>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</si>
  <si>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</si>
  <si>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</si>
  <si>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</si>
  <si>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</si>
  <si>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</si>
  <si>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</si>
  <si>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</si>
  <si>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</si>
  <si>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</si>
  <si>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</si>
  <si>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</si>
  <si>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</si>
  <si>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</si>
  <si>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</si>
  <si>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</si>
  <si>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</si>
  <si>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</si>
  <si>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</si>
  <si>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</si>
  <si>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</si>
  <si>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</si>
  <si>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</si>
  <si>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</si>
  <si>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</si>
  <si>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</si>
  <si>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</si>
  <si>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</si>
  <si>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</si>
  <si>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</si>
  <si>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</si>
  <si>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</si>
  <si>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</si>
  <si>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</si>
  <si>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</si>
  <si>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</si>
  <si>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</si>
  <si>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</si>
  <si>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</si>
  <si>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</si>
  <si>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</si>
  <si>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</si>
  <si>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</si>
  <si>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</si>
  <si>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</si>
  <si>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</si>
  <si>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</si>
  <si>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</si>
  <si>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</si>
  <si>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</si>
  <si>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</si>
  <si>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</si>
  <si>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</si>
  <si>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</si>
  <si>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</si>
  <si>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</si>
  <si>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</si>
  <si>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</si>
  <si>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</si>
  <si>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</si>
  <si>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</si>
  <si>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</si>
  <si>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</si>
  <si>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</si>
  <si>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</si>
  <si>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</si>
  <si>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</si>
  <si>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</si>
  <si>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</si>
  <si>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</si>
  <si>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</si>
  <si>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</si>
  <si>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</si>
  <si>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</si>
  <si>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</si>
  <si>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</si>
  <si>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</si>
  <si>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</si>
  <si>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</si>
  <si>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</si>
  <si>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</si>
  <si>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</si>
  <si>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</si>
  <si>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</si>
  <si>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</si>
  <si>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</si>
  <si>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</si>
  <si>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</si>
  <si>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</si>
  <si>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</si>
  <si>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</si>
  <si>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</si>
  <si>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</si>
  <si>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</si>
  <si>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</si>
  <si>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</si>
  <si>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</si>
  <si>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</si>
  <si>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</si>
  <si>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</si>
  <si>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</si>
  <si>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</si>
  <si>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</si>
  <si>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</si>
  <si>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</si>
  <si>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</si>
  <si>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</si>
  <si>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</si>
  <si>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</si>
  <si>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</si>
  <si>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</si>
  <si>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</si>
  <si>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</si>
  <si>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</si>
  <si>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</si>
  <si>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</si>
  <si>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</si>
  <si>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</si>
  <si>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</si>
  <si>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</si>
  <si>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</si>
  <si>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</si>
  <si>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</si>
  <si>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</si>
  <si>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</si>
  <si>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</si>
  <si>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</si>
  <si>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</si>
  <si>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</si>
  <si>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</si>
  <si>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</si>
  <si>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</si>
  <si>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</si>
  <si>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</si>
  <si>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</si>
  <si>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</si>
  <si>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</si>
  <si>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</si>
  <si>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</si>
  <si>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</si>
  <si>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</si>
  <si>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</si>
  <si>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</si>
  <si>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</si>
  <si>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</si>
  <si>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</si>
  <si>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</si>
  <si>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</si>
  <si>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</si>
  <si>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</si>
  <si>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</si>
  <si>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</si>
  <si>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</si>
  <si>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</si>
  <si>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</si>
  <si>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</si>
  <si>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</si>
  <si>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</si>
  <si>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</si>
  <si>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</si>
  <si>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</si>
  <si>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</si>
  <si>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</si>
  <si>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</si>
  <si>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</si>
  <si>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</si>
  <si>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</si>
  <si>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</si>
  <si>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</si>
  <si>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</si>
  <si>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</si>
  <si>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</si>
  <si>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</si>
  <si>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</si>
  <si>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</si>
  <si>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</si>
  <si>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</si>
  <si>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</si>
  <si>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</si>
  <si>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</si>
  <si>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</si>
  <si>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</si>
  <si>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</si>
  <si>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</si>
  <si>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</si>
  <si>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</si>
  <si>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</si>
  <si>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</si>
  <si>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</si>
  <si>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</si>
  <si>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</si>
  <si>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</si>
  <si>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</si>
  <si>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</si>
  <si>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</si>
  <si>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</si>
  <si>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</si>
  <si>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</si>
  <si>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</si>
  <si>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</si>
  <si>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</si>
  <si>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</si>
  <si>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</si>
  <si>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</si>
  <si>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</si>
  <si>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</si>
  <si>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</si>
  <si>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</si>
  <si>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</si>
  <si>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</si>
  <si>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</si>
  <si>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</si>
  <si>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</si>
  <si>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</si>
  <si>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</si>
  <si>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</si>
  <si>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</si>
  <si>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</si>
  <si>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</si>
  <si>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</si>
  <si>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</si>
  <si>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</si>
  <si>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</si>
  <si>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</si>
  <si>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</si>
  <si>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</si>
  <si>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</si>
  <si>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</si>
  <si>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</si>
  <si>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</si>
  <si>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</si>
  <si>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</si>
  <si>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</si>
  <si>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</si>
  <si>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</si>
  <si>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</si>
  <si>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</si>
  <si>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</si>
  <si>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</si>
  <si>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</si>
  <si>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</si>
  <si>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</si>
  <si>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</si>
  <si>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</si>
  <si>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</si>
  <si>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</si>
  <si>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</si>
  <si>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</si>
  <si>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</si>
  <si>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</si>
  <si>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</si>
  <si>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</si>
  <si>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</si>
  <si>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</si>
  <si>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</si>
  <si>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</si>
  <si>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</si>
  <si>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</si>
  <si>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</si>
  <si>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</si>
  <si>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</si>
  <si>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</si>
  <si>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</si>
  <si>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</si>
  <si>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</si>
  <si>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</si>
  <si>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</si>
  <si>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</si>
  <si>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</si>
  <si>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</si>
  <si>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</si>
  <si>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</si>
  <si>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</si>
  <si>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</si>
  <si>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</si>
  <si>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</si>
  <si>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</si>
  <si>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</si>
  <si>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</si>
  <si>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</si>
  <si>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</si>
  <si>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</si>
  <si>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</si>
  <si>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</si>
  <si>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</si>
  <si>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</si>
  <si>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</si>
  <si>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</si>
  <si>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</si>
  <si>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</si>
  <si>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</si>
  <si>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</si>
  <si>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</si>
  <si>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</si>
  <si>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</si>
  <si>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</si>
  <si>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</si>
  <si>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</si>
  <si>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</si>
  <si>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</si>
  <si>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</si>
  <si>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</si>
  <si>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</si>
  <si>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</si>
  <si>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</si>
  <si>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</si>
  <si>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</si>
  <si>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</si>
  <si>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</si>
  <si>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</si>
  <si>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</si>
  <si>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</si>
  <si>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</si>
  <si>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</si>
  <si>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</si>
  <si>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</si>
  <si>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</si>
  <si>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</si>
  <si>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</si>
  <si>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</si>
  <si>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</si>
  <si>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</si>
  <si>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</si>
  <si>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</si>
  <si>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</si>
  <si>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</si>
  <si>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</si>
  <si>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</si>
  <si>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</si>
  <si>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</si>
  <si>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</si>
  <si>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</si>
  <si>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</si>
  <si>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</si>
  <si>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</si>
  <si>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</si>
  <si>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</si>
  <si>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</si>
  <si>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</si>
  <si>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</si>
  <si>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</si>
  <si>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</si>
  <si>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</si>
  <si>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</si>
  <si>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</si>
  <si>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</si>
  <si>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</si>
  <si>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</si>
  <si>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</si>
  <si>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</si>
  <si>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</si>
  <si>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</si>
  <si>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</si>
  <si>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</si>
  <si>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</si>
  <si>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</si>
  <si>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</si>
  <si>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</si>
  <si>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</si>
  <si>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</si>
  <si>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</si>
  <si>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</si>
  <si>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</si>
  <si>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</si>
  <si>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</si>
  <si>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</si>
  <si>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</si>
  <si>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</si>
  <si>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</si>
  <si>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</si>
  <si>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</si>
  <si>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</si>
  <si>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</si>
  <si>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</si>
  <si>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</si>
  <si>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</si>
  <si>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</si>
  <si>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</si>
  <si>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</si>
  <si>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</si>
  <si>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</si>
  <si>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</si>
  <si>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</si>
  <si>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</si>
  <si>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</si>
  <si>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</si>
  <si>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</si>
  <si>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</si>
  <si>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</si>
  <si>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</si>
  <si>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</si>
  <si>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</si>
  <si>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</si>
  <si>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</si>
  <si>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</si>
  <si>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</si>
  <si>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</si>
  <si>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</si>
  <si>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</si>
  <si>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</si>
  <si>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</si>
  <si>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</si>
  <si>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</si>
  <si>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</si>
  <si>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</si>
  <si>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</si>
  <si>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</si>
  <si>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</si>
  <si>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</si>
  <si>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</si>
  <si>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</si>
  <si>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</si>
  <si>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</si>
  <si>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</si>
  <si>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</si>
  <si>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</si>
  <si>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</si>
  <si>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</si>
  <si>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</si>
  <si>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</si>
  <si>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</si>
  <si>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</si>
  <si>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</si>
  <si>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</si>
  <si>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</si>
  <si>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</si>
  <si>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</si>
  <si>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</si>
  <si>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</si>
  <si>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</si>
  <si>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</si>
  <si>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</si>
  <si>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</si>
  <si>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</si>
  <si>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</si>
  <si>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</si>
  <si>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</si>
  <si>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</si>
  <si>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</si>
  <si>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</si>
  <si>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</si>
  <si>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</si>
  <si>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</si>
  <si>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</si>
  <si>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</si>
  <si>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</si>
  <si>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</si>
  <si>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</si>
  <si>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</si>
  <si>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</si>
  <si>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</si>
  <si>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</si>
  <si>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</si>
  <si>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</si>
  <si>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</si>
  <si>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</si>
  <si>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</si>
  <si>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</si>
  <si>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</si>
  <si>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</si>
  <si>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</si>
  <si>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</si>
  <si>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</si>
  <si>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</si>
  <si>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</si>
  <si>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</si>
  <si>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</si>
  <si>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</si>
  <si>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</si>
  <si>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</si>
  <si>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</si>
  <si>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</si>
  <si>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</si>
  <si>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</si>
  <si>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</si>
  <si>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</si>
  <si>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</si>
  <si>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</si>
  <si>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</si>
  <si>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</si>
  <si>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</si>
  <si>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</si>
  <si>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</si>
  <si>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</si>
  <si>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</si>
  <si>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</si>
  <si>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</si>
  <si>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</si>
  <si>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</si>
  <si>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</si>
  <si>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</si>
  <si>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</si>
  <si>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</si>
  <si>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</si>
  <si>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</si>
  <si>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</si>
  <si>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</si>
  <si>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</si>
  <si>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</si>
  <si>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</si>
  <si>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</si>
  <si>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</si>
  <si>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</si>
  <si>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</si>
  <si>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</si>
  <si>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</si>
  <si>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</si>
  <si>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</si>
  <si>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</si>
  <si>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</si>
  <si>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</si>
  <si>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</si>
  <si>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</si>
  <si>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</si>
  <si>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</si>
  <si>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</si>
  <si>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</si>
  <si>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</si>
  <si>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</si>
  <si>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</si>
  <si>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</si>
  <si>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</si>
  <si>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</si>
  <si>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</si>
  <si>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</si>
  <si>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</si>
  <si>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</si>
  <si>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</si>
  <si>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</si>
  <si>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</si>
  <si>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</si>
  <si>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</si>
  <si>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</si>
  <si>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</si>
  <si>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</si>
  <si>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</si>
  <si>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</si>
  <si>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</si>
  <si>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</si>
  <si>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</si>
  <si>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</si>
  <si>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</si>
  <si>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</si>
  <si>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</si>
  <si>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</si>
  <si>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</si>
  <si>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</si>
  <si>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</si>
  <si>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</si>
  <si>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</si>
  <si>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</si>
  <si>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</si>
  <si>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</si>
  <si>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</si>
  <si>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</si>
  <si>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</si>
  <si>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</si>
  <si>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</si>
  <si>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</si>
  <si>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</si>
  <si>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</si>
  <si>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</si>
  <si>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</si>
  <si>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</si>
  <si>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</si>
  <si>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</si>
  <si>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</si>
  <si>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</si>
  <si>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</si>
  <si>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</si>
  <si>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</si>
  <si>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</si>
  <si>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</si>
  <si>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</si>
  <si>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</si>
  <si>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</si>
  <si>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</si>
  <si>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</si>
  <si>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</si>
  <si>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</si>
  <si>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</si>
  <si>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</si>
  <si>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</si>
  <si>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</si>
  <si>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</si>
  <si>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</si>
  <si>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</si>
  <si>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</si>
  <si>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</si>
  <si>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</si>
  <si>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</si>
  <si>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</si>
  <si>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</si>
  <si>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</si>
  <si>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</si>
  <si>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</si>
  <si>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</si>
  <si>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</si>
  <si>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</si>
  <si>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</si>
  <si>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</si>
  <si>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</si>
  <si>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</si>
  <si>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</si>
  <si>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</si>
  <si>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</si>
  <si>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</si>
  <si>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</si>
  <si>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</si>
  <si>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</si>
  <si>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</si>
  <si>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</si>
  <si>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</si>
  <si>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</si>
  <si>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</si>
  <si>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</si>
  <si>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</si>
  <si>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</si>
  <si>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</si>
  <si>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</si>
  <si>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</si>
  <si>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</si>
  <si>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</si>
  <si>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</si>
  <si>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</si>
  <si>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</si>
  <si>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</si>
  <si>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</si>
  <si>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</si>
  <si>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</si>
  <si>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</si>
  <si>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</si>
  <si>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</si>
  <si>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</si>
  <si>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</si>
  <si>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</si>
  <si>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</si>
  <si>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</si>
  <si>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</si>
  <si>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</si>
  <si>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</si>
  <si>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</si>
  <si>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</si>
  <si>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</si>
  <si>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</si>
  <si>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</si>
  <si>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</si>
  <si>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</si>
  <si>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</si>
  <si>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</si>
  <si>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</si>
  <si>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</si>
  <si>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</si>
  <si>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</si>
  <si>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</si>
  <si>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</si>
  <si>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</si>
  <si>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</si>
  <si>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</si>
  <si>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</si>
  <si>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</si>
  <si>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</si>
  <si>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</si>
  <si>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</si>
  <si>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</si>
  <si>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</si>
  <si>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</si>
  <si>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</si>
  <si>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</si>
  <si>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</si>
  <si>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</si>
  <si>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</si>
  <si>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</si>
  <si>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</si>
  <si>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</si>
  <si>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</si>
  <si>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</si>
  <si>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</si>
  <si>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</si>
  <si>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</si>
  <si>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</si>
  <si>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</si>
  <si>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</si>
  <si>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</si>
  <si>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</si>
  <si>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</si>
  <si>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</si>
  <si>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</si>
  <si>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</si>
  <si>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</si>
  <si>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</si>
  <si>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</si>
  <si>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</si>
  <si>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</si>
  <si>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</si>
  <si>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</si>
  <si>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</si>
  <si>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</si>
  <si>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</si>
  <si>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</si>
  <si>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</si>
  <si>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</si>
  <si>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</si>
  <si>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</si>
  <si>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</si>
  <si>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</si>
  <si>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</si>
  <si>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</si>
  <si>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</si>
  <si>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</si>
  <si>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</si>
  <si>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</si>
  <si>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</si>
  <si>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</si>
  <si>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</si>
  <si>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</si>
  <si>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</si>
  <si>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</si>
  <si>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</si>
  <si>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</si>
  <si>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</si>
  <si>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</si>
  <si>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</si>
  <si>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</si>
  <si>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</si>
  <si>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</si>
  <si>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</si>
  <si>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</si>
  <si>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</si>
  <si>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</si>
  <si>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</si>
  <si>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</si>
  <si>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</si>
  <si>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</si>
  <si>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</si>
  <si>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</si>
  <si>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</si>
  <si>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</si>
  <si>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</si>
  <si>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</si>
  <si>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</si>
  <si>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</si>
  <si>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</si>
  <si>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</si>
  <si>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</si>
  <si>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</si>
  <si>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</si>
  <si>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</si>
  <si>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</si>
  <si>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</si>
  <si>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</si>
  <si>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</si>
  <si>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</si>
  <si>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</si>
  <si>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</si>
  <si>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</si>
  <si>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</si>
  <si>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</si>
  <si>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</si>
  <si>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</si>
  <si>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</si>
  <si>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</si>
  <si>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</si>
  <si>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</si>
  <si>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</si>
  <si>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</si>
  <si>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</si>
  <si>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</si>
  <si>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</si>
  <si>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</si>
  <si>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</si>
  <si>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</si>
  <si>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</si>
  <si>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</si>
  <si>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</si>
  <si>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</si>
  <si>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</si>
  <si>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</si>
  <si>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</si>
  <si>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</si>
  <si>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</si>
  <si>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</si>
  <si>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</si>
  <si>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</si>
  <si>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</si>
  <si>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</si>
  <si>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</si>
  <si>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</si>
  <si>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</si>
  <si>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</si>
  <si>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</si>
  <si>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</si>
  <si>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</si>
  <si>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</si>
  <si>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</si>
  <si>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</si>
  <si>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</si>
  <si>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</si>
  <si>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</si>
  <si>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</si>
  <si>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</si>
  <si>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</si>
  <si>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</si>
  <si>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</si>
  <si>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</si>
  <si>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</si>
  <si>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</si>
  <si>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</si>
  <si>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</si>
  <si>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</si>
  <si>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</si>
  <si>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</si>
  <si>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</si>
  <si>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</si>
  <si>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</si>
  <si>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</si>
  <si>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</si>
  <si>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</si>
  <si>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</si>
  <si>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</si>
  <si>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</si>
  <si>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</si>
  <si>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</si>
  <si>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</si>
  <si>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</si>
  <si>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</si>
  <si>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</si>
  <si>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</si>
  <si>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</si>
  <si>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</si>
  <si>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</si>
  <si>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</si>
  <si>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</si>
  <si>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</si>
  <si>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</si>
  <si>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</si>
  <si>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</si>
  <si>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</si>
  <si>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</si>
  <si>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</si>
  <si>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</si>
  <si>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</si>
  <si>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</si>
  <si>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</si>
  <si>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</si>
  <si>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</si>
  <si>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</si>
  <si>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</si>
  <si>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</si>
  <si>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</si>
  <si>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</si>
  <si>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</si>
  <si>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</si>
  <si>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</si>
  <si>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</si>
  <si>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</si>
  <si>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</si>
  <si>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</si>
  <si>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</si>
  <si>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</si>
  <si>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</si>
  <si>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</si>
  <si>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</si>
  <si>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</si>
  <si>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</si>
  <si>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</si>
  <si>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</si>
  <si>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</si>
  <si>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</si>
  <si>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</si>
  <si>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</si>
  <si>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</si>
  <si>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</si>
  <si>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</si>
  <si>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</si>
  <si>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</si>
  <si>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</si>
  <si>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</si>
  <si>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</si>
  <si>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</si>
  <si>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</si>
  <si>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</si>
  <si>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</si>
  <si>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</si>
  <si>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</si>
  <si>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</si>
  <si>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</si>
  <si>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</si>
  <si>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</si>
  <si>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</si>
  <si>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</si>
  <si>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</si>
  <si>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</si>
  <si>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</si>
  <si>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</si>
  <si>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</si>
  <si>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</si>
  <si>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</si>
  <si>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</si>
  <si>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</si>
  <si>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</si>
  <si>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</si>
  <si>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</si>
  <si>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</si>
  <si>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</si>
  <si>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</si>
  <si>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</si>
  <si>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</si>
  <si>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</si>
  <si>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</si>
  <si>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</si>
  <si>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</si>
  <si>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</si>
  <si>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</si>
  <si>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</si>
  <si>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</si>
  <si>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</si>
  <si>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</si>
  <si>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</si>
  <si>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</si>
  <si>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</si>
  <si>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</si>
  <si>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</si>
  <si>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</si>
  <si>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</si>
  <si>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</si>
  <si>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</si>
  <si>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</si>
  <si>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</si>
  <si>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</si>
  <si>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</si>
  <si>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</si>
  <si>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</si>
  <si>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</si>
  <si>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</si>
  <si>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</si>
  <si>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</si>
  <si>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</si>
  <si>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</si>
  <si>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</si>
  <si>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</si>
  <si>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</si>
  <si>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</si>
  <si>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</si>
  <si>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</si>
  <si>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</si>
  <si>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</si>
  <si>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</si>
  <si>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</si>
  <si>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</si>
  <si>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</si>
  <si>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</si>
  <si>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</si>
  <si>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</si>
  <si>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</si>
  <si>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</si>
  <si>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</si>
  <si>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</si>
  <si>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</si>
  <si>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</si>
  <si>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</si>
  <si>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</si>
  <si>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</si>
  <si>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</si>
  <si>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</si>
  <si>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</si>
  <si>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</si>
  <si>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</si>
  <si>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</si>
  <si>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</si>
  <si>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</si>
  <si>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</si>
  <si>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</si>
  <si>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</si>
  <si>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</si>
  <si>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</si>
  <si>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</si>
  <si>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</si>
  <si>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</si>
  <si>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</si>
  <si>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</si>
  <si>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</si>
  <si>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</si>
  <si>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</si>
  <si>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</si>
  <si>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</si>
  <si>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</si>
  <si>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</si>
  <si>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</si>
  <si>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</si>
  <si>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</si>
  <si>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</si>
  <si>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</si>
  <si>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</si>
  <si>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</si>
  <si>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</si>
  <si>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</si>
  <si>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</si>
  <si>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</si>
  <si>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</si>
  <si>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</si>
  <si>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</si>
  <si>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</si>
  <si>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</si>
  <si>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</si>
  <si>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</si>
  <si>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</si>
  <si>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</si>
  <si>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</si>
  <si>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</si>
  <si>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</si>
  <si>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</si>
  <si>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</si>
  <si>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</si>
  <si>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</si>
  <si>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</si>
  <si>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</si>
  <si>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</si>
  <si>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</si>
  <si>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</si>
  <si>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</si>
  <si>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</si>
  <si>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</si>
  <si>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</si>
  <si>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</si>
  <si>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</si>
  <si>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</si>
  <si>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</si>
  <si>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</si>
  <si>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</si>
  <si>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</si>
  <si>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</si>
  <si>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</si>
  <si>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</si>
  <si>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</si>
  <si>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</si>
  <si>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</si>
  <si>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</si>
  <si>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</si>
  <si>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</si>
  <si>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</si>
  <si>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</si>
  <si>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</si>
  <si>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</si>
  <si>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</si>
  <si>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</si>
  <si>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</si>
  <si>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</si>
  <si>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</si>
  <si>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</si>
  <si>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</si>
  <si>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</si>
  <si>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</si>
  <si>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</si>
  <si>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</si>
  <si>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</si>
  <si>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</si>
  <si>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</si>
  <si>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</si>
  <si>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</si>
  <si>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</si>
  <si>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</si>
  <si>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</si>
  <si>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</si>
  <si>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</si>
  <si>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</si>
  <si>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</si>
  <si>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</si>
  <si>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</si>
  <si>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</si>
  <si>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</si>
  <si>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</si>
  <si>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</si>
  <si>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</si>
  <si>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</si>
  <si>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</si>
  <si>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</si>
  <si>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</si>
  <si>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</si>
  <si>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</si>
  <si>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</si>
  <si>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</si>
  <si>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</si>
  <si>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</si>
  <si>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</si>
  <si>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</si>
  <si>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</si>
  <si>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</si>
  <si>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</si>
  <si>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</si>
  <si>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</si>
  <si>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</si>
  <si>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</si>
  <si>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</si>
  <si>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</si>
  <si>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</si>
  <si>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</si>
  <si>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</si>
  <si>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</si>
  <si>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</si>
  <si>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</si>
  <si>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</si>
  <si>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</si>
  <si>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</si>
  <si>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</si>
  <si>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</si>
  <si>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</si>
  <si>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</si>
  <si>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</si>
  <si>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</si>
  <si>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</si>
  <si>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</si>
  <si>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</si>
  <si>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</si>
  <si>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</si>
  <si>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</si>
  <si>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</si>
  <si>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</si>
  <si>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</si>
  <si>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</si>
  <si>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</si>
  <si>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</si>
  <si>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</si>
  <si>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</si>
  <si>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</si>
  <si>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</si>
  <si>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</si>
  <si>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</si>
  <si>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</si>
  <si>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</si>
  <si>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</si>
  <si>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</si>
  <si>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</si>
  <si>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</si>
  <si>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</si>
  <si>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</si>
  <si>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</si>
  <si>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</si>
  <si>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</si>
  <si>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</si>
  <si>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</si>
  <si>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</si>
  <si>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</si>
  <si>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</si>
  <si>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</si>
  <si>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</si>
  <si>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</si>
  <si>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</si>
  <si>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</si>
  <si>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</si>
  <si>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</si>
  <si>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</si>
  <si>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</si>
  <si>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</si>
  <si>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</si>
  <si>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</si>
  <si>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</si>
  <si>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</si>
  <si>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</si>
  <si>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</si>
  <si>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</si>
  <si>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</si>
  <si>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</si>
  <si>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</si>
  <si>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</si>
  <si>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</si>
  <si>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</si>
  <si>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</si>
  <si>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</si>
  <si>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</si>
  <si>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</si>
  <si>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</si>
  <si>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</si>
  <si>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</si>
  <si>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</si>
  <si>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</si>
  <si>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</si>
  <si>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</si>
  <si>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</si>
  <si>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</si>
  <si>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</si>
  <si>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</si>
  <si>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</si>
  <si>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</si>
  <si>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</si>
  <si>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</si>
  <si>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</si>
  <si>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</si>
  <si>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</si>
  <si>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</si>
  <si>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</si>
  <si>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</si>
  <si>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</si>
  <si>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</si>
  <si>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</si>
  <si>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</si>
  <si>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</si>
  <si>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</si>
  <si>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</si>
  <si>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</si>
  <si>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</si>
  <si>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</si>
  <si>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</si>
  <si>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</si>
  <si>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</si>
  <si>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</si>
  <si>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</si>
  <si>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</si>
  <si>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</si>
  <si>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</si>
  <si>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</si>
  <si>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</si>
  <si>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</si>
  <si>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</si>
  <si>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</si>
  <si>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</si>
  <si>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</si>
  <si>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</si>
  <si>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</si>
  <si>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</si>
  <si>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</si>
  <si>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</si>
  <si>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</si>
  <si>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</si>
  <si>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</si>
  <si>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</si>
  <si>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</si>
  <si>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</si>
  <si>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</si>
  <si>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</si>
  <si>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</si>
  <si>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</si>
  <si>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</si>
  <si>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</si>
  <si>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</si>
  <si>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</si>
  <si>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</si>
  <si>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</si>
  <si>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</si>
  <si>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</si>
  <si>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</si>
  <si>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</si>
  <si>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</si>
  <si>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</si>
  <si>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</si>
  <si>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</si>
  <si>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</si>
  <si>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</si>
  <si>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</si>
  <si>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</si>
  <si>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</si>
  <si>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</si>
  <si>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</si>
  <si>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</si>
  <si>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</si>
  <si>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</si>
  <si>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</si>
  <si>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</si>
  <si>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</si>
  <si>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</si>
  <si>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</si>
  <si>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</si>
  <si>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</si>
  <si>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</si>
  <si>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</si>
  <si>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</si>
  <si>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</si>
  <si>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</si>
  <si>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</si>
  <si>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</si>
  <si>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</si>
  <si>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</si>
  <si>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</si>
  <si>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</si>
  <si>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</si>
  <si>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</si>
  <si>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</si>
  <si>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</si>
  <si>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</si>
  <si>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</si>
  <si>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</si>
  <si>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</si>
  <si>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</si>
  <si>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</si>
  <si>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</si>
  <si>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</si>
  <si>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</si>
  <si>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</si>
  <si>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</si>
  <si>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</si>
  <si>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</si>
  <si>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</si>
  <si>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</si>
  <si>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</si>
  <si>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</si>
  <si>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</si>
  <si>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</si>
  <si>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</si>
  <si>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</si>
  <si>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</si>
  <si>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</si>
  <si>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</si>
  <si>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</si>
  <si>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</si>
  <si>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</si>
  <si>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</si>
  <si>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</si>
  <si>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</si>
  <si>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</si>
  <si>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</si>
  <si>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</si>
  <si>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</si>
  <si>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</si>
  <si>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</si>
  <si>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</si>
  <si>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</si>
  <si>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</si>
  <si>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</si>
  <si>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</si>
  <si>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</si>
  <si>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</si>
  <si>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</si>
  <si>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</si>
  <si>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</si>
  <si>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</si>
  <si>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</si>
  <si>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</si>
  <si>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</si>
  <si>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</si>
  <si>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</si>
  <si>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</si>
  <si>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</si>
  <si>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</si>
  <si>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</si>
  <si>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</si>
  <si>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</si>
  <si>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</si>
  <si>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</si>
  <si>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</si>
  <si>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</si>
  <si>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</si>
  <si>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</si>
  <si>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</si>
  <si>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</si>
  <si>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</si>
  <si>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</si>
  <si>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</si>
  <si>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</si>
  <si>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</si>
  <si>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</si>
  <si>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</si>
  <si>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</si>
  <si>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</si>
  <si>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</si>
  <si>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</si>
  <si>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</si>
  <si>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</si>
  <si>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</si>
  <si>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</si>
  <si>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</si>
  <si>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</si>
  <si>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</si>
  <si>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</si>
  <si>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</si>
  <si>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</si>
  <si>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</si>
  <si>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</si>
  <si>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</si>
  <si>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</si>
  <si>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</si>
  <si>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</si>
  <si>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</si>
  <si>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</si>
  <si>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</si>
  <si>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</si>
  <si>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</si>
  <si>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</si>
  <si>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</si>
  <si>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</si>
  <si>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</si>
  <si>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</si>
  <si>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</si>
  <si>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</si>
  <si>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</si>
  <si>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</si>
  <si>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</si>
  <si>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</si>
  <si>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</si>
  <si>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</si>
  <si>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</si>
  <si>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</si>
  <si>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</si>
  <si>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</si>
  <si>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</si>
  <si>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</si>
  <si>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</si>
  <si>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</si>
  <si>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</si>
  <si>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</si>
  <si>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</si>
  <si>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</si>
  <si>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</si>
  <si>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</si>
  <si>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</si>
  <si>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</si>
  <si>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</si>
  <si>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</si>
  <si>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</si>
  <si>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</si>
  <si>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</si>
  <si>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</si>
  <si>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</si>
  <si>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</si>
  <si>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</si>
  <si>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</si>
  <si>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</si>
  <si>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</si>
  <si>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</si>
  <si>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</si>
  <si>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</si>
  <si>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</si>
  <si>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</si>
  <si>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</si>
  <si>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</si>
  <si>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</si>
  <si>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</si>
  <si>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</si>
  <si>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</si>
  <si>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</si>
  <si>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</si>
  <si>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</si>
  <si>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</si>
  <si>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</si>
  <si>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</si>
  <si>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</si>
  <si>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</si>
  <si>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</si>
  <si>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</si>
  <si>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</si>
  <si>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</si>
  <si>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</si>
  <si>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</si>
  <si>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</si>
  <si>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</si>
  <si>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</si>
  <si>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</si>
  <si>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</si>
  <si>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</si>
  <si>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</si>
  <si>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</si>
  <si>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</si>
  <si>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</si>
  <si>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</si>
  <si>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</si>
  <si>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</si>
  <si>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</si>
  <si>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</si>
  <si>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</si>
  <si>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</si>
  <si>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</si>
  <si>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</si>
  <si>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</si>
  <si>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</si>
  <si>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</si>
  <si>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</si>
  <si>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</si>
  <si>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</si>
  <si>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</si>
  <si>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</si>
  <si>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</si>
  <si>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</si>
  <si>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</si>
  <si>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</si>
  <si>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</si>
  <si>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</si>
  <si>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</si>
  <si>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</si>
  <si>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</si>
  <si>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</si>
  <si>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</si>
  <si>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</si>
  <si>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</si>
  <si>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</si>
  <si>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</si>
  <si>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</si>
  <si>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</si>
  <si>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</si>
  <si>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</si>
  <si>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</si>
  <si>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</si>
  <si>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</si>
  <si>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</si>
  <si>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</si>
  <si>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</si>
  <si>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</si>
  <si>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</si>
  <si>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</si>
  <si>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</si>
  <si>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</si>
  <si>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</si>
  <si>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</si>
  <si>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</si>
  <si>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</si>
  <si>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</si>
  <si>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</si>
  <si>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</si>
  <si>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</si>
  <si>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</si>
  <si>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</si>
  <si>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</si>
  <si>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</si>
  <si>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</si>
  <si>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</si>
  <si>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</si>
  <si>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</si>
  <si>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</si>
  <si>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</si>
  <si>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</si>
  <si>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</si>
  <si>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</si>
  <si>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</si>
  <si>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</si>
  <si>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</si>
  <si>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</si>
  <si>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</si>
  <si>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</si>
  <si>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</si>
  <si>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</si>
  <si>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</si>
  <si>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</si>
  <si>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</si>
  <si>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</si>
  <si>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</si>
  <si>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</si>
  <si>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</si>
  <si>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</si>
  <si>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</si>
  <si>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</si>
  <si>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</si>
  <si>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</si>
  <si>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</si>
  <si>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</si>
  <si>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</si>
  <si>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</si>
  <si>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</si>
  <si>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</si>
  <si>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</si>
  <si>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</si>
  <si>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</si>
  <si>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</si>
  <si>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</si>
  <si>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</si>
  <si>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</si>
  <si>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</si>
  <si>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</si>
  <si>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</si>
  <si>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</si>
  <si>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</si>
  <si>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</si>
  <si>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</si>
  <si>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</si>
  <si>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</si>
  <si>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</si>
  <si>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</si>
  <si>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</si>
  <si>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</si>
  <si>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</si>
  <si>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</si>
  <si>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</si>
  <si>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</si>
  <si>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</si>
  <si>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</si>
  <si>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</si>
  <si>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</si>
  <si>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</si>
  <si>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</si>
  <si>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</si>
  <si>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</si>
  <si>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</si>
  <si>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</si>
  <si>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</si>
  <si>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</si>
  <si>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</si>
  <si>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</si>
  <si>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</si>
  <si>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</si>
  <si>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</si>
  <si>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</si>
  <si>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</si>
  <si>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</si>
  <si>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</si>
  <si>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</si>
  <si>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</si>
  <si>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</si>
  <si>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</si>
  <si>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</si>
  <si>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</si>
  <si>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</si>
  <si>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</si>
  <si>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</si>
  <si>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</si>
  <si>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</si>
  <si>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</si>
  <si>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</si>
  <si>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</si>
  <si>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</si>
  <si>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</si>
  <si>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</si>
  <si>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</si>
  <si>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</si>
  <si>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</si>
  <si>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</si>
  <si>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</si>
  <si>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</si>
  <si>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</si>
  <si>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</si>
  <si>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</si>
  <si>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</si>
  <si>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</si>
  <si>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</si>
  <si>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</si>
  <si>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</si>
  <si>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</si>
  <si>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</si>
  <si>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</si>
  <si>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</si>
  <si>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</si>
  <si>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</si>
  <si>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</si>
  <si>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</si>
  <si>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</si>
  <si>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</si>
  <si>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</si>
  <si>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</si>
  <si>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</si>
  <si>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</si>
  <si>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</si>
  <si>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</si>
  <si>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</si>
  <si>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</si>
  <si>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</si>
  <si>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</si>
  <si>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</si>
  <si>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</si>
  <si>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</si>
  <si>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</si>
  <si>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</si>
  <si>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</si>
  <si>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</si>
  <si>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</si>
  <si>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</si>
  <si>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</si>
  <si>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</si>
  <si>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</si>
  <si>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</si>
  <si>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</si>
  <si>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</si>
  <si>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</si>
  <si>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</si>
  <si>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</si>
  <si>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</si>
  <si>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</si>
  <si>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</si>
  <si>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</si>
  <si>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</si>
  <si>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</si>
  <si>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</si>
  <si>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</si>
  <si>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</si>
  <si>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</si>
  <si>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</si>
  <si>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</si>
  <si>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</si>
  <si>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</si>
  <si>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</si>
  <si>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</si>
  <si>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</si>
  <si>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</si>
  <si>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</si>
  <si>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</si>
  <si>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</si>
  <si>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</si>
  <si>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</si>
  <si>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</si>
  <si>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</si>
  <si>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</si>
  <si>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</si>
  <si>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</si>
  <si>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</si>
  <si>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</si>
  <si>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</si>
  <si>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</si>
  <si>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</si>
  <si>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</si>
  <si>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</si>
  <si>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</si>
  <si>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</si>
  <si>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</si>
  <si>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</si>
  <si>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</si>
  <si>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</si>
  <si>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</si>
  <si>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</si>
  <si>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</si>
  <si>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</si>
  <si>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</si>
  <si>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</si>
  <si>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</si>
  <si>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</si>
  <si>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</si>
  <si>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</si>
  <si>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</si>
  <si>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</si>
  <si>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</si>
  <si>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</si>
  <si>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</si>
  <si>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</si>
  <si>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</si>
  <si>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</si>
  <si>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</si>
  <si>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</si>
  <si>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</si>
  <si>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</si>
  <si>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</si>
  <si>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</si>
  <si>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</si>
  <si>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</si>
  <si>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</si>
  <si>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</si>
  <si>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</si>
  <si>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</si>
  <si>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</si>
  <si>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</si>
  <si>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</si>
  <si>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</si>
  <si>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</si>
  <si>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</si>
  <si>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</si>
  <si>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</si>
  <si>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</si>
  <si>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</si>
  <si>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</si>
  <si>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</si>
  <si>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</si>
  <si>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</si>
  <si>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</si>
  <si>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</si>
  <si>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</si>
  <si>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</si>
  <si>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</si>
  <si>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</si>
  <si>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</si>
  <si>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</si>
  <si>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</si>
  <si>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</si>
  <si>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</si>
  <si>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</si>
  <si>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</si>
  <si>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</si>
  <si>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</si>
  <si>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</si>
  <si>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</si>
  <si>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</si>
  <si>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</si>
  <si>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</si>
  <si>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</si>
  <si>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</si>
  <si>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</si>
  <si>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</si>
  <si>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</si>
  <si>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</si>
  <si>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</si>
  <si>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</si>
  <si>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</si>
  <si>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</si>
  <si>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</si>
  <si>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</si>
  <si>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</si>
  <si>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</si>
  <si>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</si>
  <si>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</si>
  <si>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</si>
  <si>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</si>
  <si>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</si>
  <si>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</si>
  <si>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</si>
  <si>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</si>
  <si>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</si>
  <si>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</si>
  <si>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</si>
  <si>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</si>
  <si>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</si>
  <si>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</si>
  <si>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</si>
  <si>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</si>
  <si>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</si>
  <si>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</si>
  <si>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</si>
  <si>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</si>
  <si>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</si>
  <si>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</si>
  <si>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</si>
  <si>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</si>
  <si>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</si>
  <si>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</si>
  <si>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</si>
  <si>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</si>
  <si>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</si>
  <si>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</si>
  <si>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</si>
  <si>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</si>
  <si>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</si>
  <si>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</si>
  <si>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</si>
  <si>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</si>
  <si>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</si>
  <si>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</si>
  <si>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</si>
  <si>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</si>
  <si>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</si>
  <si>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</si>
  <si>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</si>
  <si>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</si>
  <si>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</si>
  <si>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</si>
  <si>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</si>
  <si>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</si>
  <si>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</si>
  <si>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</si>
  <si>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</si>
  <si>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</si>
  <si>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</si>
  <si>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</si>
  <si>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</si>
  <si>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</si>
  <si>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</si>
  <si>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</si>
  <si>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</si>
  <si>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</si>
  <si>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</si>
  <si>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</si>
  <si>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</si>
  <si>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</si>
  <si>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</si>
  <si>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</si>
  <si>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</si>
  <si>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</si>
  <si>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</si>
  <si>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</si>
  <si>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</si>
  <si>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</si>
  <si>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</si>
  <si>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</si>
  <si>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</si>
  <si>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</si>
  <si>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</si>
  <si>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</si>
  <si>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</si>
  <si>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</si>
  <si>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</si>
  <si>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</si>
  <si>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</si>
  <si>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</si>
  <si>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</si>
  <si>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</si>
  <si>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</si>
  <si>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</si>
  <si>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</si>
  <si>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</si>
  <si>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</si>
  <si>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</si>
  <si>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</si>
  <si>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</si>
  <si>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</si>
  <si>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</si>
  <si>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</si>
  <si>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</si>
  <si>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</si>
  <si>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</si>
  <si>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</si>
  <si>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</si>
  <si>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</si>
  <si>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</si>
  <si>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</si>
  <si>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</si>
  <si>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</si>
  <si>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</si>
  <si>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</si>
  <si>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</si>
  <si>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</si>
  <si>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</si>
  <si>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</si>
  <si>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</si>
  <si>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</si>
  <si>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</si>
  <si>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</si>
  <si>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</si>
  <si>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</si>
  <si>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</si>
  <si>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</si>
  <si>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</si>
  <si>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</si>
  <si>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</si>
  <si>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</si>
  <si>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</si>
  <si>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</si>
  <si>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</si>
  <si>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</si>
  <si>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</si>
  <si>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</si>
  <si>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</si>
  <si>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</si>
  <si>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</si>
  <si>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</si>
  <si>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</si>
  <si>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</si>
  <si>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</si>
  <si>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</si>
  <si>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</si>
  <si>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</si>
  <si>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</si>
  <si>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</si>
  <si>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</si>
  <si>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</si>
  <si>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</si>
  <si>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</si>
  <si>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</si>
  <si>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</si>
  <si>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</si>
  <si>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</si>
  <si>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</si>
  <si>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</si>
  <si>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</si>
  <si>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</si>
  <si>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</si>
  <si>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</si>
  <si>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</si>
  <si>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</si>
  <si>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</si>
  <si>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</si>
  <si>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</si>
  <si>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</si>
  <si>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</si>
  <si>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</si>
  <si>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</si>
  <si>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</si>
  <si>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</si>
  <si>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</si>
  <si>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</si>
  <si>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</si>
  <si>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</si>
  <si>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</si>
  <si>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</si>
  <si>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</si>
  <si>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</si>
  <si>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</si>
  <si>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</si>
  <si>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</si>
  <si>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</si>
  <si>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</si>
  <si>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</si>
  <si>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</si>
  <si>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</si>
  <si>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</si>
  <si>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</si>
  <si>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</si>
  <si>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</si>
  <si>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</si>
  <si>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</si>
  <si>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</si>
  <si>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</si>
  <si>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</si>
  <si>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</si>
  <si>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</si>
  <si>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</si>
  <si>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</si>
  <si>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</si>
  <si>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</si>
  <si>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</si>
  <si>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</si>
  <si>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</si>
  <si>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</si>
  <si>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</si>
  <si>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</si>
  <si>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</si>
  <si>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</si>
  <si>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</si>
  <si>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</si>
  <si>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</si>
  <si>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</si>
  <si>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</si>
  <si>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</si>
  <si>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</si>
  <si>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</si>
  <si>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</si>
  <si>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</si>
  <si>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</si>
  <si>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</si>
  <si>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</si>
  <si>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</si>
  <si>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</si>
  <si>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</si>
  <si>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</si>
  <si>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</si>
  <si>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</si>
  <si>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</si>
  <si>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</si>
  <si>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</si>
  <si>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</si>
  <si>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</si>
  <si>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</si>
  <si>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</si>
  <si>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</si>
  <si>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</si>
  <si>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</si>
  <si>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</si>
  <si>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</si>
  <si>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</si>
  <si>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</si>
  <si>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</si>
  <si>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</si>
  <si>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</si>
  <si>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</si>
  <si>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</si>
  <si>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</si>
  <si>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</si>
  <si>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</si>
  <si>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</si>
  <si>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</si>
  <si>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</si>
  <si>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</si>
  <si>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</si>
  <si>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</si>
  <si>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</si>
  <si>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</si>
  <si>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</si>
  <si>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</si>
  <si>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</si>
  <si>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</si>
  <si>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</si>
  <si>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</si>
  <si>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</si>
  <si>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</si>
  <si>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</si>
  <si>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</si>
  <si>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</si>
  <si>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</si>
  <si>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</si>
  <si>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</si>
  <si>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</si>
  <si>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</si>
  <si>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</si>
  <si>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</si>
  <si>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</si>
  <si>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</si>
  <si>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</si>
  <si>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</si>
  <si>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</si>
  <si>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</si>
  <si>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</si>
  <si>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</si>
  <si>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</si>
  <si>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</si>
  <si>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</si>
  <si>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</si>
  <si>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</si>
  <si>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</si>
  <si>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</si>
  <si>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</si>
  <si>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</si>
  <si>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</si>
  <si>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</si>
  <si>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</si>
  <si>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</si>
  <si>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</si>
  <si>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</si>
  <si>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</si>
  <si>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</si>
  <si>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</si>
  <si>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</si>
  <si>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</si>
  <si>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</si>
  <si>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</si>
  <si>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</si>
  <si>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</si>
  <si>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</si>
  <si>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</si>
  <si>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</si>
  <si>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</si>
  <si>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</si>
  <si>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</si>
  <si>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</si>
  <si>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</si>
  <si>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</si>
  <si>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</si>
  <si>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</si>
  <si>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</si>
  <si>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</si>
  <si>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</si>
  <si>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</si>
  <si>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</si>
  <si>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</si>
  <si>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</si>
  <si>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</si>
  <si>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</si>
  <si>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</si>
  <si>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</si>
  <si>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</si>
  <si>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</si>
  <si>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</si>
  <si>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</si>
  <si>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</si>
  <si>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</si>
  <si>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</si>
  <si>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</si>
  <si>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</si>
  <si>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</si>
  <si>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</si>
  <si>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</si>
  <si>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</si>
  <si>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</si>
  <si>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</si>
  <si>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</si>
  <si>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</si>
  <si>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</si>
  <si>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</si>
  <si>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</si>
  <si>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</si>
  <si>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</si>
  <si>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</si>
  <si>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</si>
  <si>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</si>
  <si>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</si>
  <si>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</si>
  <si>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</si>
  <si>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</si>
  <si>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</si>
  <si>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</si>
  <si>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</si>
  <si>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</si>
  <si>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</si>
  <si>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</si>
  <si>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</si>
  <si>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</si>
  <si>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</si>
  <si>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</si>
  <si>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</si>
  <si>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</si>
  <si>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</si>
  <si>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</si>
  <si>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</si>
  <si>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</si>
  <si>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</si>
  <si>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</si>
  <si>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</si>
  <si>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</si>
  <si>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</si>
  <si>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</si>
  <si>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</si>
  <si>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</si>
  <si>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</si>
  <si>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</si>
  <si>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</si>
  <si>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</si>
  <si>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</si>
  <si>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</si>
  <si>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</si>
  <si>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</si>
  <si>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</si>
  <si>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</si>
  <si>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</si>
  <si>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</si>
  <si>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</si>
  <si>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</si>
  <si>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</si>
  <si>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</si>
  <si>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</si>
  <si>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</si>
  <si>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</si>
  <si>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</si>
  <si>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</si>
  <si>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</si>
  <si>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</si>
  <si>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</si>
  <si>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</si>
  <si>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</si>
  <si>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</si>
  <si>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</si>
  <si>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</si>
  <si>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</si>
  <si>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</si>
  <si>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</si>
  <si>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</si>
  <si>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</si>
  <si>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</si>
  <si>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</si>
  <si>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</si>
  <si>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</si>
  <si>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</si>
  <si>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</si>
  <si>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</si>
  <si>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</si>
  <si>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</si>
  <si>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</si>
  <si>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</si>
  <si>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</si>
  <si>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</si>
  <si>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</si>
  <si>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</si>
  <si>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</si>
  <si>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</si>
  <si>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</si>
  <si>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</si>
  <si>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</si>
  <si>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</si>
  <si>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</si>
  <si>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</si>
  <si>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</si>
  <si>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</si>
  <si>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</si>
  <si>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</si>
  <si>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</si>
  <si>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</si>
  <si>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</si>
  <si>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</si>
  <si>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</si>
  <si>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</si>
  <si>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</si>
  <si>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</si>
  <si>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</si>
  <si>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</si>
  <si>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</si>
  <si>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</si>
  <si>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</si>
  <si>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</si>
  <si>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</si>
  <si>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</si>
  <si>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</si>
  <si>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</si>
  <si>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</si>
  <si>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</si>
  <si>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</si>
  <si>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</si>
  <si>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</si>
  <si>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</si>
  <si>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</si>
  <si>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</si>
  <si>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</si>
  <si>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</si>
  <si>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</si>
  <si>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</si>
  <si>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</si>
  <si>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</si>
  <si>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</si>
  <si>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</si>
  <si>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</si>
  <si>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</si>
  <si>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</si>
  <si>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</si>
  <si>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</si>
  <si>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</si>
  <si>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</si>
  <si>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</si>
  <si>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</si>
  <si>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</si>
  <si>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</si>
  <si>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</si>
  <si>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</si>
  <si>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</si>
  <si>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</si>
  <si>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</si>
  <si>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</si>
  <si>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</si>
  <si>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</si>
  <si>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</si>
  <si>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</si>
  <si>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</si>
  <si>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</si>
  <si>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</si>
  <si>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</si>
  <si>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</si>
  <si>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</si>
  <si>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</si>
  <si>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</si>
  <si>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</si>
  <si>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</si>
  <si>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</si>
  <si>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</si>
  <si>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</si>
  <si>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</si>
  <si>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</si>
  <si>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</si>
  <si>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</si>
  <si>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</si>
  <si>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</si>
  <si>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</si>
  <si>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</si>
  <si>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</si>
  <si>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</si>
  <si>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</si>
  <si>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</si>
  <si>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</si>
  <si>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</si>
  <si>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</si>
  <si>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</si>
  <si>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</si>
  <si>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</si>
  <si>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</si>
  <si>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</si>
  <si>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</si>
  <si>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</si>
  <si>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</si>
  <si>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</si>
  <si>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</si>
  <si>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</si>
  <si>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</si>
  <si>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</si>
  <si>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</si>
  <si>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</si>
  <si>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</si>
  <si>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</si>
  <si>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</si>
  <si>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</si>
  <si>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</si>
  <si>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</si>
  <si>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</si>
  <si>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</si>
  <si>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</si>
  <si>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</si>
  <si>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</si>
  <si>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</si>
  <si>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</si>
  <si>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</si>
  <si>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</si>
  <si>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</si>
  <si>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</si>
  <si>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</si>
  <si>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</si>
  <si>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</si>
  <si>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</si>
  <si>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</si>
  <si>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</si>
  <si>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</si>
  <si>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</si>
  <si>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</si>
  <si>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</si>
  <si>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</si>
  <si>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</si>
  <si>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</si>
  <si>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</si>
  <si>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</si>
  <si>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</si>
  <si>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</si>
  <si>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</si>
  <si>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</si>
  <si>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</si>
  <si>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</si>
  <si>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</si>
  <si>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</si>
  <si>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</si>
  <si>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</si>
  <si>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</si>
  <si>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</si>
  <si>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</si>
  <si>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</si>
  <si>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</si>
  <si>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</si>
  <si>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</si>
  <si>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</si>
  <si>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</si>
  <si>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</si>
  <si>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</si>
  <si>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</si>
  <si>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</si>
  <si>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</si>
  <si>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</si>
  <si>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</si>
  <si>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</si>
  <si>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</si>
  <si>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</si>
  <si>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</si>
  <si>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</si>
  <si>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</si>
  <si>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</si>
  <si>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</si>
  <si>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</si>
  <si>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</si>
  <si>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</si>
  <si>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</si>
  <si>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</si>
  <si>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</si>
  <si>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</si>
  <si>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</si>
  <si>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</si>
  <si>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</si>
  <si>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</si>
  <si>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</si>
  <si>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</si>
  <si>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</si>
  <si>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</si>
  <si>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</si>
  <si>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</si>
  <si>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</si>
  <si>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</si>
  <si>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</si>
  <si>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</si>
  <si>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</si>
  <si>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</si>
  <si>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</si>
  <si>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</si>
  <si>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</si>
  <si>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</si>
  <si>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</si>
  <si>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</si>
  <si>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</si>
  <si>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</si>
  <si>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</si>
  <si>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</si>
  <si>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</si>
  <si>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</si>
  <si>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</si>
  <si>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</si>
  <si>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</si>
  <si>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</si>
  <si>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</si>
  <si>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</si>
  <si>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</si>
  <si>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</si>
  <si>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</si>
  <si>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</si>
  <si>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</si>
  <si>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</si>
  <si>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</si>
  <si>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</si>
  <si>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</si>
  <si>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</si>
  <si>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</si>
  <si>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</si>
  <si>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</si>
  <si>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</si>
  <si>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</si>
  <si>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</si>
  <si>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</si>
  <si>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</si>
  <si>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</si>
  <si>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</si>
  <si>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</si>
  <si>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</si>
  <si>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</si>
  <si>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</si>
  <si>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</si>
  <si>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</si>
  <si>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</si>
  <si>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</si>
  <si>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</si>
  <si>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</si>
  <si>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</si>
  <si>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</si>
  <si>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</si>
  <si>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</si>
  <si>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</si>
  <si>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</si>
  <si>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</si>
  <si>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</si>
  <si>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</si>
  <si>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</si>
  <si>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</si>
  <si>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</si>
  <si>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</si>
  <si>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</si>
  <si>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</si>
  <si>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</si>
  <si>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</si>
  <si>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</si>
  <si>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</si>
  <si>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</si>
  <si>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</si>
  <si>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</si>
  <si>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</si>
  <si>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</si>
  <si>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</si>
  <si>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</si>
  <si>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</si>
  <si>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</si>
  <si>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</si>
  <si>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</si>
  <si>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</si>
  <si>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</si>
  <si>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</si>
  <si>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</si>
  <si>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</si>
  <si>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</si>
  <si>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</si>
  <si>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</si>
  <si>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</si>
  <si>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</si>
  <si>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</si>
  <si>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</si>
  <si>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</si>
  <si>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</si>
  <si>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</si>
  <si>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</si>
  <si>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</si>
  <si>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</si>
  <si>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</si>
  <si>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</si>
  <si>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</si>
  <si>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</si>
  <si>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</si>
  <si>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</si>
  <si>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</si>
  <si>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</si>
  <si>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</si>
  <si>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</si>
  <si>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</si>
  <si>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</si>
  <si>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</si>
  <si>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</si>
  <si>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</si>
  <si>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</si>
  <si>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</si>
  <si>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</si>
  <si>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</si>
  <si>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</si>
  <si>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</si>
  <si>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</si>
  <si>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</si>
  <si>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</si>
  <si>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</si>
  <si>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</si>
  <si>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</si>
  <si>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</si>
  <si>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</si>
  <si>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</si>
  <si>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</si>
  <si>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</si>
  <si>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</si>
  <si>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</si>
  <si>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</si>
  <si>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</si>
  <si>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</si>
  <si>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</si>
  <si>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</si>
  <si>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</si>
  <si>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</si>
  <si>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</si>
  <si>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</si>
  <si>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</si>
  <si>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</si>
  <si>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</si>
  <si>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</si>
  <si>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</si>
  <si>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</si>
  <si>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</si>
  <si>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</si>
  <si>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</si>
  <si>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</si>
  <si>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</si>
  <si>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</si>
  <si>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</si>
  <si>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</si>
  <si>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</si>
  <si>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</si>
  <si>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</si>
  <si>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</si>
  <si>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</si>
  <si>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</si>
  <si>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</si>
  <si>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</si>
  <si>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</si>
  <si>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</si>
  <si>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</si>
  <si>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</si>
  <si>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</si>
  <si>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</si>
  <si>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</si>
  <si>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</si>
  <si>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</si>
  <si>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</si>
  <si>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</si>
  <si>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</si>
  <si>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</si>
  <si>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</si>
  <si>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</si>
  <si>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</si>
  <si>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</si>
  <si>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</si>
  <si>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</si>
  <si>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</si>
  <si>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</si>
  <si>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</si>
  <si>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</si>
  <si>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</si>
  <si>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</si>
  <si>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</si>
  <si>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</si>
  <si>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</si>
  <si>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</si>
  <si>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</si>
  <si>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</si>
  <si>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</si>
  <si>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</si>
  <si>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</si>
  <si>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</si>
  <si>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</si>
  <si>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</si>
  <si>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</si>
  <si>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</si>
  <si>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</si>
  <si>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</si>
  <si>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</si>
  <si>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</si>
  <si>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</si>
  <si>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</si>
  <si>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</si>
  <si>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</si>
  <si>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</si>
  <si>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</si>
  <si>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</si>
  <si>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</si>
  <si>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</si>
  <si>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</si>
  <si>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</si>
  <si>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</si>
  <si>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</si>
  <si>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</si>
  <si>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</si>
  <si>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</si>
  <si>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</si>
  <si>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</si>
  <si>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</si>
  <si>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</si>
  <si>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</si>
  <si>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</si>
  <si>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</si>
  <si>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</si>
  <si>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</si>
  <si>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</si>
  <si>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</si>
  <si>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</si>
  <si>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</si>
  <si>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</si>
  <si>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</si>
  <si>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</si>
  <si>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</si>
  <si>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</si>
  <si>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</si>
  <si>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</si>
  <si>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</si>
  <si>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</si>
  <si>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</si>
  <si>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</si>
  <si>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</si>
  <si>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</si>
  <si>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</si>
  <si>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</si>
  <si>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</si>
  <si>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</si>
  <si>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</si>
  <si>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</si>
  <si>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</si>
  <si>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</si>
  <si>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</si>
  <si>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</si>
  <si>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</si>
  <si>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</si>
  <si>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</si>
  <si>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</si>
  <si>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</si>
  <si>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</si>
  <si>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</si>
  <si>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</si>
  <si>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</si>
  <si>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</si>
  <si>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</si>
  <si>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</si>
  <si>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</si>
  <si>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</si>
  <si>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</si>
  <si>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</si>
  <si>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</si>
  <si>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</si>
  <si>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</si>
  <si>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</si>
  <si>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</si>
  <si>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</si>
  <si>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</si>
  <si>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</si>
  <si>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</si>
  <si>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</si>
  <si>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</si>
  <si>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</si>
  <si>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</si>
  <si>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</si>
  <si>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</si>
  <si>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</si>
  <si>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</si>
  <si>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</si>
  <si>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</si>
  <si>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</si>
  <si>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</si>
  <si>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</si>
  <si>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</si>
  <si>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</si>
  <si>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</si>
  <si>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</si>
  <si>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</si>
  <si>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</si>
  <si>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</si>
  <si>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</si>
  <si>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</si>
  <si>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</si>
  <si>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</si>
  <si>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</si>
  <si>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</si>
  <si>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</si>
  <si>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</si>
  <si>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</si>
  <si>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</si>
  <si>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</si>
  <si>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</si>
  <si>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</si>
  <si>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</si>
  <si>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</si>
  <si>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</si>
  <si>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</si>
  <si>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</si>
  <si>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</si>
  <si>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</si>
  <si>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</si>
  <si>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</si>
  <si>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</si>
  <si>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</si>
  <si>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</si>
  <si>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</si>
  <si>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</si>
  <si>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</si>
  <si>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</si>
  <si>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</si>
  <si>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</si>
  <si>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</si>
  <si>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</si>
  <si>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</si>
  <si>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</si>
  <si>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</si>
  <si>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</si>
  <si>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</si>
  <si>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</si>
  <si>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</si>
  <si>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</si>
  <si>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</si>
  <si>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</si>
  <si>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</si>
  <si>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</si>
  <si>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</si>
  <si>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</si>
  <si>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</si>
  <si>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</si>
  <si>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</si>
  <si>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</si>
  <si>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</si>
  <si>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</si>
  <si>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</si>
  <si>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</si>
  <si>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</si>
  <si>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</si>
  <si>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</si>
  <si>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</si>
  <si>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</si>
  <si>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</si>
  <si>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</si>
  <si>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</si>
  <si>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</si>
  <si>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</si>
  <si>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</si>
  <si>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</si>
  <si>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</si>
  <si>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</si>
  <si>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</si>
  <si>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</si>
  <si>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</si>
  <si>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</si>
  <si>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</si>
  <si>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</si>
  <si>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</si>
  <si>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</si>
  <si>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</si>
  <si>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</si>
  <si>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</si>
  <si>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</si>
  <si>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</si>
  <si>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</si>
  <si>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</si>
  <si>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</si>
  <si>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</si>
  <si>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</si>
  <si>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</si>
  <si>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</si>
  <si>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</si>
  <si>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</si>
  <si>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</si>
  <si>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</si>
  <si>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</si>
  <si>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</si>
  <si>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</si>
  <si>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</si>
  <si>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</si>
  <si>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</si>
  <si>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</si>
  <si>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</si>
  <si>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</si>
  <si>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</si>
  <si>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</si>
  <si>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</si>
  <si>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</si>
  <si>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</si>
  <si>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</si>
  <si>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</si>
  <si>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</si>
  <si>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</si>
  <si>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</si>
  <si>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</si>
  <si>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</si>
  <si>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</si>
  <si>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</si>
  <si>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</si>
  <si>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</si>
  <si>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</si>
  <si>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</si>
  <si>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</si>
  <si>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</si>
  <si>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</si>
  <si>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</si>
  <si>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</si>
  <si>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</si>
  <si>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</si>
  <si>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</si>
  <si>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</si>
  <si>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</si>
  <si>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</si>
  <si>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</si>
  <si>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</si>
  <si>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</si>
  <si>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</si>
  <si>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</si>
  <si>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</si>
  <si>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</si>
  <si>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</si>
  <si>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</si>
  <si>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</si>
  <si>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</si>
  <si>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</si>
  <si>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</si>
  <si>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</si>
  <si>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</si>
  <si>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</si>
  <si>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</si>
  <si>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</si>
  <si>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</si>
  <si>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</si>
  <si>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</si>
  <si>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</si>
  <si>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</si>
  <si>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</si>
  <si>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</si>
  <si>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</si>
  <si>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</si>
  <si>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</si>
  <si>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</si>
  <si>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</si>
  <si>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</si>
  <si>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</si>
  <si>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</si>
  <si>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</si>
  <si>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</si>
  <si>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</si>
  <si>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</si>
  <si>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</si>
  <si>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</si>
  <si>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</si>
  <si>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</si>
  <si>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</si>
  <si>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</si>
  <si>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</si>
  <si>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</si>
  <si>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</si>
  <si>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</si>
  <si>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</si>
  <si>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</si>
  <si>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</si>
  <si>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</si>
  <si>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</si>
  <si>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</si>
  <si>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</si>
  <si>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</si>
  <si>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</si>
  <si>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</si>
  <si>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</si>
  <si>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</si>
  <si>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</si>
  <si>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</si>
  <si>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</si>
  <si>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</si>
  <si>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</si>
  <si>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</si>
  <si>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</si>
  <si>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</si>
  <si>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</si>
  <si>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</si>
  <si>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</si>
  <si>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</si>
  <si>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</si>
  <si>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</si>
  <si>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</si>
  <si>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</si>
  <si>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</si>
  <si>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</si>
  <si>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</si>
  <si>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</si>
  <si>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</si>
  <si>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</si>
  <si>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</si>
  <si>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</si>
  <si>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</si>
  <si>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</si>
  <si>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</si>
  <si>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</si>
  <si>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</si>
  <si>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</si>
  <si>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</si>
  <si>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</si>
  <si>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</si>
  <si>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</si>
  <si>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</si>
  <si>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</si>
  <si>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</si>
  <si>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</si>
  <si>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</si>
  <si>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</si>
  <si>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</si>
  <si>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</si>
  <si>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</si>
  <si>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</si>
  <si>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</si>
  <si>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</si>
  <si>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</si>
  <si>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</si>
  <si>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</si>
  <si>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</si>
  <si>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</si>
  <si>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</si>
  <si>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</si>
  <si>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</si>
  <si>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</si>
  <si>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</si>
  <si>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</si>
  <si>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</si>
  <si>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</si>
  <si>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</si>
  <si>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</si>
  <si>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</si>
  <si>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</si>
  <si>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</si>
  <si>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</si>
  <si>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</si>
  <si>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</si>
  <si>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</si>
  <si>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</si>
  <si>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</si>
  <si>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</si>
  <si>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</si>
  <si>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</si>
  <si>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</si>
  <si>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</si>
  <si>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</si>
  <si>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</si>
  <si>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</si>
  <si>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</si>
  <si>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</si>
  <si>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</si>
  <si>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</si>
  <si>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</si>
  <si>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</si>
  <si>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</si>
  <si>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</si>
  <si>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</si>
  <si>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</si>
  <si>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</si>
  <si>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</si>
  <si>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</si>
  <si>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</si>
  <si>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</si>
  <si>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</si>
  <si>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</si>
  <si>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</si>
  <si>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</si>
  <si>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</si>
  <si>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</si>
  <si>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</si>
  <si>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</si>
  <si>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</si>
  <si>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</si>
  <si>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</si>
  <si>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</si>
  <si>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</si>
  <si>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</si>
  <si>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</si>
  <si>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</si>
  <si>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</si>
  <si>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</si>
  <si>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</si>
  <si>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</si>
  <si>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</si>
  <si>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</si>
  <si>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</si>
  <si>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</si>
  <si>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</si>
  <si>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</si>
  <si>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</si>
  <si>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</si>
  <si>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</si>
  <si>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</si>
  <si>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</si>
  <si>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</si>
  <si>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</si>
  <si>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</si>
  <si>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</si>
  <si>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</si>
  <si>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</si>
  <si>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</si>
  <si>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</si>
  <si>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</si>
  <si>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</si>
  <si>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</si>
  <si>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</si>
  <si>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</si>
  <si>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</si>
  <si>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</si>
  <si>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</si>
  <si>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</si>
  <si>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</si>
  <si>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</si>
  <si>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</si>
  <si>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</si>
  <si>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</si>
  <si>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</si>
  <si>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</si>
  <si>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</si>
  <si>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</si>
  <si>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</si>
  <si>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</si>
  <si>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</si>
  <si>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</si>
  <si>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</si>
  <si>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</si>
  <si>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</si>
  <si>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</si>
  <si>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</si>
  <si>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</si>
  <si>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</si>
  <si>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</si>
  <si>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</si>
  <si>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</si>
  <si>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</si>
  <si>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</si>
  <si>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</si>
  <si>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</si>
  <si>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</si>
  <si>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</si>
  <si>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</si>
  <si>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</si>
  <si>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</si>
  <si>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</si>
  <si>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</si>
  <si>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</si>
  <si>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</si>
  <si>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</si>
  <si>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</si>
  <si>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</si>
  <si>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</si>
  <si>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</si>
  <si>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</si>
  <si>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</si>
  <si>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</si>
  <si>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</si>
  <si>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</si>
  <si>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</si>
  <si>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</si>
  <si>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</si>
  <si>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</si>
  <si>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</si>
  <si>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</si>
  <si>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</si>
  <si>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</si>
  <si>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</si>
  <si>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</si>
  <si>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</si>
  <si>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</si>
  <si>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</si>
  <si>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</si>
  <si>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</si>
  <si>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</si>
  <si>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</si>
  <si>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</si>
  <si>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</si>
  <si>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</si>
  <si>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</si>
  <si>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</si>
  <si>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</si>
  <si>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</si>
  <si>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</si>
  <si>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</si>
  <si>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</si>
  <si>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</si>
  <si>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</si>
  <si>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</si>
  <si>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</si>
  <si>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</si>
  <si>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</si>
  <si>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</si>
  <si>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</si>
  <si>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</si>
  <si>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</si>
  <si>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</si>
  <si>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</si>
  <si>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</si>
  <si>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</si>
  <si>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</si>
  <si>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</si>
  <si>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</si>
  <si>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</si>
  <si>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</si>
  <si>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</si>
  <si>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</si>
  <si>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</si>
  <si>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</si>
  <si>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</si>
  <si>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</si>
  <si>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</si>
  <si>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</si>
  <si>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</si>
  <si>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</si>
  <si>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</si>
  <si>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</si>
  <si>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</si>
  <si>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</si>
  <si>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</si>
  <si>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</si>
  <si>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</si>
  <si>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</si>
  <si>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</si>
  <si>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</si>
  <si>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</si>
  <si>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</si>
  <si>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</si>
  <si>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</si>
  <si>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</si>
  <si>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</si>
  <si>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</si>
  <si>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</si>
  <si>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</si>
  <si>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</si>
  <si>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</si>
  <si>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</si>
  <si>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</si>
  <si>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</si>
  <si>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</si>
  <si>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</si>
  <si>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</si>
  <si>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</si>
  <si>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</si>
  <si>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</si>
  <si>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</si>
  <si>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</si>
  <si>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</si>
  <si>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</si>
  <si>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</si>
  <si>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</si>
  <si>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</si>
  <si>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</si>
  <si>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</si>
  <si>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</si>
  <si>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</si>
  <si>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</si>
  <si>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</si>
  <si>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</si>
  <si>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</si>
  <si>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</si>
  <si>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</si>
  <si>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</si>
  <si>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</si>
  <si>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</si>
  <si>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</si>
  <si>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</si>
  <si>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</si>
  <si>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</si>
  <si>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</si>
  <si>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</si>
  <si>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</si>
  <si>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</si>
  <si>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</si>
  <si>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</si>
  <si>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</si>
  <si>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</si>
  <si>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</si>
  <si>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</si>
  <si>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</si>
  <si>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</si>
  <si>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</si>
  <si>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</si>
  <si>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</si>
  <si>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</si>
  <si>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</si>
  <si>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</si>
  <si>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</si>
  <si>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</si>
  <si>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</si>
  <si>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</si>
  <si>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</si>
  <si>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</si>
  <si>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</si>
  <si>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</si>
  <si>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</si>
  <si>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</si>
  <si>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</si>
  <si>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</si>
  <si>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</si>
  <si>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</si>
  <si>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</si>
  <si>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</si>
  <si>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</si>
  <si>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</si>
  <si>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</si>
  <si>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</si>
  <si>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</si>
  <si>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</si>
  <si>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</si>
  <si>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</si>
  <si>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</si>
  <si>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</si>
  <si>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</si>
  <si>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</si>
  <si>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</si>
  <si>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</si>
  <si>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</si>
  <si>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</si>
  <si>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</si>
  <si>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</si>
  <si>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</si>
  <si>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</si>
  <si>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</si>
  <si>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</si>
  <si>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</si>
  <si>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</si>
  <si>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</si>
  <si>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</si>
  <si>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</si>
  <si>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</si>
  <si>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</si>
  <si>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</si>
  <si>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</si>
  <si>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</si>
  <si>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</si>
  <si>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</si>
  <si>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</si>
  <si>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</si>
  <si>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</si>
  <si>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</si>
  <si>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</si>
  <si>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</si>
  <si>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</si>
  <si>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</si>
  <si>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</si>
  <si>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</si>
  <si>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</si>
  <si>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</si>
  <si>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</si>
  <si>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</si>
  <si>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</si>
  <si>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</si>
  <si>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</si>
  <si>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</si>
  <si>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</si>
  <si>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</si>
  <si>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</si>
  <si>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</si>
  <si>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</si>
  <si>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</si>
  <si>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</si>
  <si>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</si>
  <si>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</si>
  <si>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</si>
  <si>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</si>
  <si>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</si>
  <si>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</si>
  <si>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</si>
  <si>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</si>
  <si>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</si>
  <si>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</si>
  <si>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</si>
  <si>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</si>
  <si>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</si>
  <si>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</si>
  <si>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</si>
  <si>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</si>
  <si>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</si>
  <si>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</si>
  <si>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</si>
  <si>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</si>
  <si>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</si>
  <si>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</si>
  <si>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</si>
  <si>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</si>
  <si>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</si>
  <si>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</si>
  <si>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</si>
  <si>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</si>
  <si>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</si>
  <si>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</si>
  <si>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</si>
  <si>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</si>
  <si>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</si>
  <si>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</si>
  <si>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</si>
  <si>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</si>
  <si>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</si>
  <si>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</si>
  <si>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</si>
  <si>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</si>
  <si>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</si>
  <si>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</si>
  <si>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</si>
  <si>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</si>
  <si>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</si>
  <si>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</si>
  <si>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</si>
  <si>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</si>
  <si>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</si>
  <si>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</si>
  <si>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</si>
  <si>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</si>
  <si>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</si>
  <si>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</si>
  <si>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</si>
  <si>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</si>
  <si>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</si>
  <si>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</si>
  <si>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</si>
  <si>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</si>
  <si>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</si>
  <si>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</si>
  <si>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</si>
  <si>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</si>
  <si>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</si>
  <si>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</si>
  <si>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</si>
  <si>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</si>
  <si>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</si>
  <si>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</si>
  <si>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</si>
  <si>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</si>
  <si>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</si>
  <si>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</si>
  <si>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</si>
  <si>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</si>
  <si>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</si>
  <si>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</si>
  <si>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</si>
  <si>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</si>
  <si>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</si>
  <si>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</si>
  <si>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</si>
  <si>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</si>
  <si>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</si>
  <si>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</si>
  <si>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</si>
  <si>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</si>
  <si>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</si>
  <si>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</si>
  <si>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</si>
  <si>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</si>
  <si>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</si>
  <si>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</si>
  <si>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</si>
  <si>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</si>
  <si>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</si>
  <si>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</si>
  <si>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</si>
  <si>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</si>
  <si>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</si>
  <si>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</si>
  <si>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</si>
  <si>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</si>
  <si>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</si>
  <si>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</si>
  <si>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</si>
  <si>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</si>
  <si>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</si>
  <si>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</si>
  <si>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</si>
  <si>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</si>
  <si>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</si>
  <si>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</si>
  <si>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</si>
  <si>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</si>
  <si>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</si>
  <si>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</si>
  <si>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</si>
  <si>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</si>
  <si>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</si>
  <si>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</si>
  <si>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</si>
  <si>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</si>
  <si>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</si>
  <si>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</si>
  <si>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</si>
  <si>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</si>
  <si>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</si>
  <si>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</si>
  <si>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</si>
  <si>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</si>
  <si>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</si>
  <si>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</si>
  <si>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</si>
  <si>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</si>
  <si>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</si>
  <si>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</si>
  <si>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</si>
  <si>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</si>
  <si>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</si>
  <si>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</si>
  <si>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</si>
  <si>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</si>
  <si>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</si>
  <si>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</si>
  <si>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</si>
  <si>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</si>
  <si>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</si>
  <si>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</si>
  <si>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</si>
  <si>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</si>
  <si>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</si>
  <si>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</si>
  <si>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</si>
  <si>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</si>
  <si>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</si>
  <si>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</si>
  <si>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</si>
  <si>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</si>
  <si>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</si>
  <si>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</si>
  <si>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</si>
  <si>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</si>
  <si>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</si>
  <si>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</si>
  <si>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</si>
  <si>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</si>
  <si>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</si>
  <si>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</si>
  <si>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</si>
  <si>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</si>
  <si>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</si>
  <si>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</si>
  <si>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</si>
  <si>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</si>
  <si>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</si>
  <si>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</si>
  <si>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</si>
  <si>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</si>
  <si>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</si>
  <si>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</si>
  <si>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</si>
  <si>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</si>
  <si>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</si>
  <si>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</si>
  <si>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</si>
  <si>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</si>
  <si>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</si>
  <si>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</si>
  <si>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</si>
  <si>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</si>
  <si>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</si>
  <si>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</si>
  <si>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</si>
  <si>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</si>
  <si>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</si>
  <si>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</si>
  <si>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</si>
  <si>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</si>
  <si>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</si>
  <si>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</si>
  <si>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</si>
  <si>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</si>
  <si>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</si>
  <si>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</si>
  <si>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</si>
  <si>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</si>
  <si>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</si>
  <si>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</si>
  <si>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</si>
  <si>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</si>
  <si>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</si>
  <si>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</si>
  <si>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</si>
  <si>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</si>
  <si>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</si>
  <si>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</si>
  <si>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</si>
  <si>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</si>
  <si>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</si>
  <si>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</si>
  <si>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</si>
  <si>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</si>
  <si>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</si>
  <si>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</si>
  <si>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</si>
  <si>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</si>
  <si>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</si>
  <si>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</si>
  <si>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</si>
  <si>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</si>
  <si>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</si>
  <si>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</si>
  <si>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PCM-20251007-00000242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</si>
  <si>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</si>
  <si>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</si>
  <si>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</si>
  <si>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</si>
  <si>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</si>
  <si>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</si>
  <si>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</si>
  <si>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</si>
  <si>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</si>
  <si>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</si>
  <si>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</si>
  <si>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</si>
  <si>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Site in KHS area // Team has issue in car while on way, that cause little delay
Team will reach in 40 mnt</t>
  </si>
  <si>
    <t>PCM-20251007-00000140</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</si>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</sst>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7" totalsRowShown="0" headerRowDxfId="157" dataDxfId="156" headerRowBorderDxfId="154" tableBorderDxfId="155" totalsRowBorderDxfId="153">
  <autoFilter ref="A1:CJ2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274.20834664352151</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1.9399884266022127E-2</v>
      </c>
      <c r="H3" s="90">
        <v>45937.148402777777</v>
      </c>
      <c r="I3" s="73" t="str">
        <f>IFERROR(VLOOKUP(D3,DB!A:F,6,0),"")</f>
        <v>SCECO</v>
      </c>
      <c r="J3" s="73" t="str">
        <f>IFERROR(VLOOKUP(D3,DB!A:G,7,0),"")</f>
        <v>Weak</v>
      </c>
      <c r="K3" s="81" t="s">
        <v>38967</v>
      </c>
      <c r="L3" s="79" t="str">
        <f>IFERROR(VLOOKUP(D3,DB!A:I,9,0),"")</f>
        <v>Latis</v>
      </c>
    </row>
    <row r="4" spans="1:12" ht="15" customHeight="1">
      <c r="A4" s="63"/>
      <c r="B4" s="73" t="str">
        <f>IFERROR(VLOOKUP(D4,DB!A:K,11,0),"")</f>
        <v/>
      </c>
      <c r="C4" s="64"/>
      <c r="D4" s="64"/>
      <c r="E4" s="65"/>
      <c r="F4" s="66"/>
      <c r="G4" s="67">
        <f ca="1">IFERROR(NOW()-F4,"")</f>
        <v>45937.156772569448</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45937.156772569448</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45937.156772569448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45937.156772569448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45937.156772569448</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45937.156772569448</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45937.156772569448</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45937.156772569448</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45937.156772569448</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45937.156772569448</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45937.156772569448</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45937.156772569448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45937.156772569448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45937.156772569448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45937.156772569448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45937.156772569448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45937.156772569448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45937.156772569448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45937.156772569448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45937.156772569448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45937.156772569448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45937.156772569448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45937.156772569448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45937.156772569448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45937.156772569448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45937.156772569448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45937.156772569448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45937.156772569448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45937.156772569448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45937.156772569448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45937.156772569448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45937.156772569448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45937.156772569448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45937.156772569448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45937.156772569448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45937.156772569448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45937.156772569448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45937.156772569448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45937.156772569448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45937.156772569448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45937.156772569448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45937.156772569448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45937.156772569448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45937.156772569448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45937.156772569448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45937.156772569448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45937.156772569448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45937.156772569448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45937.156772569448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45937.156772569448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45937.156772569448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45937.156772569448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45937.156772569448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45937.156772569448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45937.156772569448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45937.156772569448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45937.156772569448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45937.156772569448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45937.156772569448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45937.156772569448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45937.156772569448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45937.156772569448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45937.156772569448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45937.156772569448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45937.156772569448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45937.156772569448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45937.156772569448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45937.156772569448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45937.156772569448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45937.156772569448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45937.156772569448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45937.156772569448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45937.156772569448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45937.156772569448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45937.156772569448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45937.156772569448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45937.156772569448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45937.156772569448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45937.156772569448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45937.156772569448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45937.156772569448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45937.156772569448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45937.156772569448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45937.156772569448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45937.156772569448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45937.156772569448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45937.156772569448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45937.156772569448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45937.156772569448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45937.156772569448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45937.156772569448</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97DFEB4E-33BE-4705-9C51-BD21C8CE8944}"/>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7"/>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130.42968923611625</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112.15693460648617</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1</v>
      </c>
      <c r="D5" s="18" t="s">
        <v>31479</v>
      </c>
      <c r="E5" s="131" t="s">
        <v>39045</v>
      </c>
      <c r="F5" s="132">
        <v>45936.714039351849</v>
      </c>
      <c r="G5" s="133">
        <f ca="1">IFERROR(NOW()-F5,"-")</f>
        <v>0.44273321759828832</v>
      </c>
      <c r="H5" s="132">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39054</v>
      </c>
      <c r="B6" s="18" t="str">
        <f>IFERROR(VLOOKUP(D6,DB!A:K,11,0),"")</f>
        <v>R2</v>
      </c>
      <c r="C6" s="18">
        <v>1</v>
      </c>
      <c r="D6" s="18" t="s">
        <v>26514</v>
      </c>
      <c r="E6" s="131" t="s">
        <v>38964</v>
      </c>
      <c r="F6" s="132">
        <v>45936.871932870374</v>
      </c>
      <c r="G6" s="133">
        <f ca="1">IFERROR(NOW()-F6,"-")</f>
        <v>0.28483969907392748</v>
      </c>
      <c r="H6" s="132">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45937.156772569448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45937.156772569448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45937.156772569448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45937.156772569448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45937.156772569448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45937.156772569448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45937.156772569448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45937.156772569448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45937.156772569448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45937.156772569448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45937.156772569448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45937.156772569448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45937.156772569448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45937.156772569448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45937.156772569448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45937.156772569448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45937.156772569448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45937.156772569448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45937.156772569448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45937.156772569448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45937.156772569448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45937.156772569448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45937.156772569448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45937.156772569448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45937.156772569448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45937.156772569448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45937.156772569448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45937.156772569448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45937.156772569448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45937.156772569448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45937.156772569448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45937.156772569448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45937.156772569448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45937.156772569448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45937.156772569448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45937.156772569448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45937.156772569448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45937.156772569448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45937.156772569448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45937.156772569448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45937.156772569448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45937.156772569448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45937.156772569448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45937.156772569448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45937.156772569448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45937.156772569448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45937.156772569448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45937.156772569448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45937.156772569448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45937.156772569448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45937.156772569448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45937.156772569448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45937.156772569448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45937.156772569448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45937.156772569448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45937.156772569448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45937.156772569448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45937.156772569448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45937.156772569448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45937.156772569448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45937.156772569448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45937.156772569448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45937.156772569448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45937.156772569448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45937.156772569448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45937.156772569448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45937.156772569448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45937.156772569448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45937.156772569448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45937.156772569448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45937.156772569448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45937.156772569448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45937.156772569448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45937.156772569448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45937.156772569448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45937.156772569448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45937.156772569448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45937.156772569448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45937.156772569448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45937.156772569448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45937.156772569448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45937.156772569448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45937.156772569448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45937.156772569448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45937.156772569448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45937.156772569448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45937.156772569448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45937.156772569448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45937.156772569448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45937.156772569448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45937.156772569448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45937.156772569448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45937.156772569448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45937.156772569448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45937.156772569448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45937.156772569448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45937.156772569448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45937.156772569448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45937.156772569448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45937.156772569448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45937.156772569448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45937.156772569448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45937.156772569448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45937.156772569448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45937.156772569448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45937.156772569448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45937.156772569448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45937.156772569448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45937.156772569448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45937.156772569448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45937.156772569448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45937.156772569448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45937.156772569448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45937.156772569448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45937.156772569448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45937.156772569448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45937.156772569448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45937.156772569448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45937.156772569448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45937.156772569448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45937.156772569448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45937.156772569448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45937.156772569448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45937.156772569448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45937.156772569448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45937.156772569448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45937.156772569448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45937.156772569448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45937.156772569448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45937.156772569448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45937.156772569448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45937.156772569448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45937.156772569448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45937.156772569448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45937.156772569448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45937.156772569448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45937.156772569448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45937.156772569448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45937.156772569448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45937.156772569448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45937.156772569448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45937.156772569448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45937.156772569448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45937.156772569448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45937.156772569448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45937.156772569448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45937.156772569448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45937.156772569448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45937.156772569448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45937.156772569448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45937.156772569448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45937.156772569448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45937.156772569448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45937.156772569448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45937.156772569448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45937.156772569448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45937.156772569448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45937.156772569448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45937.156772569448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45937.156772569448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45937.156772569448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45937.156772569448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45937.156772569448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45937.156772569448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45937.156772569448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45937.156772569448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45937.156772569448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45937.156772569448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45937.156772569448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45937.156772569448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45937.156772569448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45937.156772569448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45937.156772569448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45937.156772569448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45937.156772569448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45937.156772569448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45937.156772569448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45937.156772569448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45937.156772569448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45937.156772569448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45937.156772569448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45937.156772569448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45937.156772569448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45937.156772569448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45937.156772569448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45937.156772569448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45937.156772569448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45937.156772569448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45937.156772569448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45937.156772569448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45937.156772569448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45937.156772569448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45937.156772569448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45937.156772569448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45937.156772569448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45937.156772569448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45937.156772569448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45937.156772569448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45937.156772569448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45937.156772569448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45937.156772569448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45937.156772569448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45937.156772569448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45937.156772569448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45937.156772569448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45937.156772569448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45937.156772569448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45937.156772569448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45937.156772569448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45937.156772569448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45937.156772569448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45937.156772569448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45937.156772569448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45937.156772569448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45937.156772569448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45937.156772569448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45937.156772569448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45937.156772569448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45937.156772569448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45937.156772569448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45937.156772569448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45937.156772569448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45937.156772569448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45937.156772569448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45937.156772569448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45937.156772569448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45937.156772569448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45937.156772569448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45937.156772569448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45937.156772569448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45937.156772569448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45937.156772569448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45937.156772569448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45937.156772569448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45937.156772569448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45937.156772569448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45937.156772569448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45937.156772569448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45937.156772569448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45937.156772569448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45937.156772569448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sheetData>
  <dataValidations count="2">
    <dataValidation allowBlank="1" showInputMessage="1" showErrorMessage="1" sqref="E1" xr:uid="{4D935161-CDD3-4592-B877-3FB59C99E142}"/>
    <dataValidation type="list" allowBlank="1" showInputMessage="1" showErrorMessage="1" sqref="E3:E2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tabSelected="1"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v>2</v>
      </c>
      <c r="D2" s="18" t="s">
        <v>2795</v>
      </c>
      <c r="E2" s="18"/>
      <c r="F2" s="20"/>
      <c r="G2" s="21">
        <f t="shared" ref="G2:G40" ca="1" si="0">IFERROR(NOW()-F2,"-")</f>
        <v>45937.156772569448</v>
      </c>
      <c r="H2" s="22"/>
      <c r="I2" s="19" t="str">
        <f>IFERROR(VLOOKUP(D2,DB!A:F,6,0),"")</f>
        <v>Generator-SG</v>
      </c>
      <c r="J2" s="18" t="str">
        <f>IFERROR(VLOOKUP(D2,DB!A:G,7,0),"")</f>
        <v>Dead</v>
      </c>
      <c r="K2" s="50"/>
      <c r="L2" s="23" t="str">
        <f>IFERROR(VLOOKUP(D2,DB!A:I,9,0),"")</f>
        <v>Zain</v>
      </c>
    </row>
    <row r="3" spans="1:13" ht="15" customHeight="1">
      <c r="A3" s="19"/>
      <c r="B3" s="75" t="str">
        <f>IFERROR(VLOOKUP(D3,DB!A:K,11,0),"")</f>
        <v/>
      </c>
      <c r="C3" s="18"/>
      <c r="D3" s="18"/>
      <c r="E3" s="18"/>
      <c r="F3" s="20"/>
      <c r="G3" s="21">
        <f t="shared" ca="1" si="0"/>
        <v>45937.156772569448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45937.156772569448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45937.156772569448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45937.156772569448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45937.156772569448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45937.156772569448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45937.156772569448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45937.156772569448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45937.156772569448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45937.156772569448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45937.156772569448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45937.156772569448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45937.156772569448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45937.156772569448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45937.156772569448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45937.156772569448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45937.156772569448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45937.156772569448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45937.156772569448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45937.156772569448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45937.156772569448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45937.156772569448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45937.156772569448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45937.156772569448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45937.156772569448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45937.156772569448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45937.156772569448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45937.156772569448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45937.156772569448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45937.156772569448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45937.156772569448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45937.156772569448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45937.156772569448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45937.156772569448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45937.156772569448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45937.156772569448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45937.156772569448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45937.156772569448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45937.156772569448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45937.156772569448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45937.156772569448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45937.156772569448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45937.156772569448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45937.156772569448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45937.156772569448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45937.156772569448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45937.156772569448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45937.156772569448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45937.156772569448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45937.156772569448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45937.156772569448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45937.156772569448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45937.156772569448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45937.156772569448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45937.156772569448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45937.156772569448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45937.156772569448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45937.156772569448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45937.156772569448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45937.156772569448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45937.156772569448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45937.156772569448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45937.156772569448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45937.156772569448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45937.156772569448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45937.156772569448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45937.156772569448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45937.156772569448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45937.156772569448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45937.156772569448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45937.156772569448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45937.156772569448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45937.156772569448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45937.156772569448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45937.156772569448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45937.156772569448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45937.156772569448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45937.156772569448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45937.156772569448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45937.156772569448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45937.156772569448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45937.156772569448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45937.156772569448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45937.156772569448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45937.156772569448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45937.156772569448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45937.156772569448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45937.156772569448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45937.156772569448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45937.156772569448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45937.156772569448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45937.156772569448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45937.156772569448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45937.156772569448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45937.156772569448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45937.156772569448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45937.156772569448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45937.156772569448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45937.156772569448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45937.156772569448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45937.156772569448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45937.156772569448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45937.156772569448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45937.156772569448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45937.156772569448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45937.156772569448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45937.156772569448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45937.156772569448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45937.156772569448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45937.156772569448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45937.156772569448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45937.156772569448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45937.156772569448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45937.156772569448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45937.156772569448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45937.156772569448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45937.156772569448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45937.156772569448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45937.156772569448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45937.156772569448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45937.156772569448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45937.156772569448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45937.156772569448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45937.156772569448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45937.156772569448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45937.156772569448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45937.156772569448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45937.156772569448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45937.156772569448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45937.156772569448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45937.156772569448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45937.156772569448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45937.156772569448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45937.156772569448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45937.156772569448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45937.156772569448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45937.156772569448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45937.156772569448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45937.156772569448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45937.156772569448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45937.156772569448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45937.156772569448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45937.156772569448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45937.156772569448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45937.156772569448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45937.156772569448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45937.156772569448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45937.156772569448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45937.156772569448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45937.156772569448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45937.156772569448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45937.156772569448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45937.156772569448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45937.156772569448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45937.156772569448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45937.156772569448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45937.156772569448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45937.156772569448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45937.156772569448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45937.156772569448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45937.156772569448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45937.156772569448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45937.156772569448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45937.156772569448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45937.156772569448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45937.156772569448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45937.156772569448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45937.156772569448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45937.156772569448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45937.156772569448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45937.156772569448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45937.156772569448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45937.156772569448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45937.156772569448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45937.156772569448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45937.156772569448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45937.156772569448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45937.156772569448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45937.156772569448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45937.156772569448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45937.156772569448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45937.156772569448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45937.156772569448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45937.156772569448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45937.156772569448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45937.156772569448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45937.156772569448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45937.156772569448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45937.156772569448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45937.156772569448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45937.156772569448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45937.156772569448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45937.156772569448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45937.156772569448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45937.156772569448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45937.156772569448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45937.156772569448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45937.156772569448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45937.156772569448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45937.156772569448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45937.156772569448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45937.156772569448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45937.156772569448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45937.156772569448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45937.156772569448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45937.156772569448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45937.156772569448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45937.156772569448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45937.156772569448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45937.156772569448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45937.156772569448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45937.156772569448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45937.156772569448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45937.156772569448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45937.156772569448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45937.156772569448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45937.156772569448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45937.156772569448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45937.156772569448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45937.156772569448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45937.156772569448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45937.156772569448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45937.156772569448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45937.156772569448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45937.156772569448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45937.156772569448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45937.156772569448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45937.156772569448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45937.156772569448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45937.156772569448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45937.156772569448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45937.156772569448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45937.156772569448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45937.156772569448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45937.156772569448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45937.156772569448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45937.156772569448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45937.156772569448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45937.156772569448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45937.156772569448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45937.156772569448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45937.156772569448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45937.156772569448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45937.156772569448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45937.156772569448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45937.156772569448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45937.156772569448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45937.156772569448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45937.156772569448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45937.156772569448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45937.156772569448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45937.156772569448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45937.156772569448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45937.156772569448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45937.156772569448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45937.156772569448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45937.156772569448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45937.156772569448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45937.156772569448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45937.156772569448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45937.156772569448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45937.156772569448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45937.156772569448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45937.156772569448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45937.156772569448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45937.156772569448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45937.156772569448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45937.156772569448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45937.156772569448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45937.156772569448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45937.156772569448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45937.156772569448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45937.156772569448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45937.156772569448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45937.156772569448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45937.156772569448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45937.156772569448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45937.156772569448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45937.156772569448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45937.156772569448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45937.156772569448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45937.156772569448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45937.156772569448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45937.156772569448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45937.156772569448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45937.156772569448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45937.156772569448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45937.156772569448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45937.156772569448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45937.156772569448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45937.156772569448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45937.156772569448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45937.156772569448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45937.156772569448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45937.156772569448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45937.156772569448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45937.156772569448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45937.156772569448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45937.156772569448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45937.156772569448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45937.156772569448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45937.156772569448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45937.156772569448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45937.156772569448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45937.156772569448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45937.156772569448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45937.156772569448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45937.156772569448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45937.156772569448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45937.156772569448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45937.156772569448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45937.156772569448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45937.156772569448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45937.156772569448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45937.156772569448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45937.156772569448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45937.156772569448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45937.156772569448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45937.156772569448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45937.156772569448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45937.156772569448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45937.156772569448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45937.156772569448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45937.156772569448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45937.156772569448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45937.156772569448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45937.156772569448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45937.156772569448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45937.156772569448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45937.156772569448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45937.156772569448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45937.156772569448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45937.156772569448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45937.156772569448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45937.156772569448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45937.156772569448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45937.156772569448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45937.156772569448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45937.156772569448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45937.156772569448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45937.156772569448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45937.156772569448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45937.156772569448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45937.156772569448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45937.156772569448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45937.156772569448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45937.156772569448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45937.156772569448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45937.156772569448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45937.156772569448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45937.156772569448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45937.156772569448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45937.156772569448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45937.156772569448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45937.156772569448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45937.156772569448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45937.156772569448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45937.156772569448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45937.156772569448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45937.156772569448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45937.156772569448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45937.156772569448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45937.156772569448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45937.156772569448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45937.156772569448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45937.156772569448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45937.156772569448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45937.156772569448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45937.156772569448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45937.156772569448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45937.156772569448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45937.156772569448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45937.156772569448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45937.156772569448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45937.156772569448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45937.156772569448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45937.156772569448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45937.156772569448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45937.156772569448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45937.156772569448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45937.156772569448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45937.156772569448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45937.156772569448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45937.156772569448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45937.156772569448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45937.156772569448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45937.156772569448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45937.156772569448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45937.156772569448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45937.156772569448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45937.156772569448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45937.156772569448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45937.156772569448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45937.156772569448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45937.156772569448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45937.156772569448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45937.156772569448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45937.156772569448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45937.156772569448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45937.156772569448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45937.156772569448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45937.156772569448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45937.156772569448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45937.156772569448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45937.156772569448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45937.156772569448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45937.156772569448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45937.156772569448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45937.156772569448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45937.156772569448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45937.156772569448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45937.156772569448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45937.156772569448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45937.156772569448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45937.156772569448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45937.156772569448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45937.156772569448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45937.156772569448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45937.156772569448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45937.156772569448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45937.156772569448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45937.156772569448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45937.156772569448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45937.156772569448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45937.156772569448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45937.156772569448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45937.156772569448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45937.156772569448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45937.156772569448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45937.156772569448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45937.156772569448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45937.156772569448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45937.156772569448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45937.156772569448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45937.156772569448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45937.156772569448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45937.156772569448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45937.156772569448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45937.156772569448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45937.156772569448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45937.156772569448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45937.156772569448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45937.156772569448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45937.156772569448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45937.156772569448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45937.156772569448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45937.156772569448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45937.156772569448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45937.156772569448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45937.156772569448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45937.156772569448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45937.156772569448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45937.156772569448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45937.156772569448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45937.156772569448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45937.156772569448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45937.156772569448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45937.156772569448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45937.156772569448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45937.156772569448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45937.156772569448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45937.156772569448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45937.156772569448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45937.156772569448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45937.156772569448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45937.156772569448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45937.156772569448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45937.156772569448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45937.156772569448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45937.156772569448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45937.156772569448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45937.156772569448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45937.156772569448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45937.156772569448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45937.156772569448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45937.156772569448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45937.156772569448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45937.156772569448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45937.156772569448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45937.156772569448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45937.156772569448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45937.156772569448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45937.156772569448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45937.156772569448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45937.156772569448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45937.156772569448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45937.156772569448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45937.156772569448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45937.156772569448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45937.156772569448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45937.156772569448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45937.156772569448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45937.156772569448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45937.156772569448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45937.156772569448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45937.156772569448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45937.156772569448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45937.156772569448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45937.156772569448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45937.156772569448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45937.156772569448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45937.156772569448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45937.156772569448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45937.156772569448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45937.156772569448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45937.156772569448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45937.156772569448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45937.156772569448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45937.156772569448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45937.156772569448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45937.156772569448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45937.156772569448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45937.156772569448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45937.156772569448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45937.156772569448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45937.156772569448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45937.156772569448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45937.156772569448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45937.156772569448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45937.156772569448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45937.156772569448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45937.156772569448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45937.156772569448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45937.156772569448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45937.156772569448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45937.156772569448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45937.156772569448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45937.156772569448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45937.156772569448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45937.156772569448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45937.156772569448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45937.156772569448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45937.156772569448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45937.156772569448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45937.156772569448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45937.156772569448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45937.156772569448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45937.156772569448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45937.156772569448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45937.156772569448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45937.156772569448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45937.156772569448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45937.156772569448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45937.156772569448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45937.156772569448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45937.156772569448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45937.156772569448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45937.156772569448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45937.156772569448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45937.156772569448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45937.156772569448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45937.156772569448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45937.156772569448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45937.156772569448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45937.156772569448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45937.156772569448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45937.156772569448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45937.156772569448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45937.156772569448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45937.156772569448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45937.156772569448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45937.156772569448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45937.156772569448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45937.156772569448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45937.156772569448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45937.156772569448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45937.156772569448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45937.156772569448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45937.156772569448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45937.156772569448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45937.156772569448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45937.156772569448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45937.156772569448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45937.156772569448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45937.156772569448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45937.156772569448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45937.156772569448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45937.156772569448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45937.156772569448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45937.156772569448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45937.156772569448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45937.156772569448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45937.156772569448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45937.156772569448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45937.156772569448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45937.156772569448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45937.156772569448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45937.156772569448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45937.156772569448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45937.156772569448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45937.156772569448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45937.156772569448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45937.156772569448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45937.156772569448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45937.156772569448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45937.156772569448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45937.156772569448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45937.156772569448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45937.156772569448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45937.156772569448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45937.156772569448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45937.156772569448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45937.156772569448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45937.156772569448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45937.156772569448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45937.156772569448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45937.156772569448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45937.156772569448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45937.156772569448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45937.156772569448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45937.156772569448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45937.156772569448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45937.156772569448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45937.156772569448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45937.156772569448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45937.156772569448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45937.156772569448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45937.156772569448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45937.156772569448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45937.156772569448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45937.156772569448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45937.156772569448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45937.156772569448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45937.156772569448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45937.156772569448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45937.156772569448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45937.156772569448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45937.156772569448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45937.156772569448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45937.156772569448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45937.156772569448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45937.156772569448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45937.156772569448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45937.156772569448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45937.156772569448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45937.156772569448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45937.156772569448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45937.156772569448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45937.156772569448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45937.156772569448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45937.156772569448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45937.156772569448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45937.156772569448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45937.156772569448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45937.156772569448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45937.156772569448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45937.156772569448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45937.156772569448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45937.156772569448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45937.156772569448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45937.156772569448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45937.156772569448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45937.156772569448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45937.156772569448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45937.156772569448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45937.156772569448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45937.156772569448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45937.156772569448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45937.156772569448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45937.156772569448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45937.156772569448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45937.156772569448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45937.156772569448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45937.156772569448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45937.156772569448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45937.156772569448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45937.156772569448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45937.156772569448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45937.156772569448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45937.156772569448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45937.156772569448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45937.156772569448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45937.156772569448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45937.156772569448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45937.156772569448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45937.156772569448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45937.156772569448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45937.156772569448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45937.156772569448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45937.156772569448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45937.156772569448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45937.156772569448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45937.156772569448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45937.156772569448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45937.156772569448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45937.156772569448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45937.156772569448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45937.156772569448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45937.156772569448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45937.156772569448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45937.156772569448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45937.156772569448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45937.156772569448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45937.156772569448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45937.156772569448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45937.156772569448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45937.156772569448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45937.156772569448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45937.156772569448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45937.156772569448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45937.156772569448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45937.156772569448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45937.156772569448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45937.156772569448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45937.156772569448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45937.156772569448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45937.156772569448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45937.156772569448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45937.156772569448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45937.156772569448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45937.156772569448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45937.156772569448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45937.156772569448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45937.156772569448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45937.156772569448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45937.156772569448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45937.156772569448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45937.156772569448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45937.156772569448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45937.156772569448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45937.156772569448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45937.156772569448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45937.156772569448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45937.156772569448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45937.156772569448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45937.156772569448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45937.156772569448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45937.156772569448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45937.156772569448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45937.156772569448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45937.156772569448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45937.156772569448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45937.156772569448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45937.156772569448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45937.156772569448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45937.156772569448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45937.156772569448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45937.156772569448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45937.156772569448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45937.156772569448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45937.156772569448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45937.156772569448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45937.156772569448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45937.156772569448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45937.156772569448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45937.156772569448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45937.156772569448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45937.156772569448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45937.156772569448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45937.156772569448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45937.156772569448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45937.156772569448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45937.156772569448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45937.156772569448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45937.156772569448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45937.156772569448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45937.156772569448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45937.156772569448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45937.156772569448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45937.156772569448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45937.156772569448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45937.156772569448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45937.156772569448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45937.156772569448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45937.156772569448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45937.156772569448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45937.156772569448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45937.156772569448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45937.156772569448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45937.156772569448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45937.156772569448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45937.156772569448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45937.156772569448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45937.156772569448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45937.156772569448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45937.156772569448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45937.156772569448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45937.156772569448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45937.156772569448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45937.156772569448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45937.156772569448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45937.156772569448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45937.156772569448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45937.156772569448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45937.156772569448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45937.156772569448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45937.156772569448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45937.156772569448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45937.156772569448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45937.156772569448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45937.156772569448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45937.156772569448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45937.156772569448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45937.156772569448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45937.156772569448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45937.156772569448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45937.156772569448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45937.156772569448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45937.156772569448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45937.156772569448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45937.156772569448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45937.156772569448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45937.156772569448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45937.156772569448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45937.156772569448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45937.156772569448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45937.156772569448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45937.156772569448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45937.156772569448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45937.156772569448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45937.156772569448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45937.156772569448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45937.156772569448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45937.156772569448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45937.156772569448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45937.156772569448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45937.156772569448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45937.156772569448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45937.156772569448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45937.156772569448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45937.156772569448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45937.156772569448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45937.156772569448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45937.156772569448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45937.156772569448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45937.156772569448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45937.156772569448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45937.156772569448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45937.156772569448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45937.156772569448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45937.156772569448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45937.156772569448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45937.156772569448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45937.156772569448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45937.156772569448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45937.156772569448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45937.156772569448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45937.156772569448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45937.156772569448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45937.156772569448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45937.156772569448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45937.156772569448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45937.156772569448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45937.156772569448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45937.156772569448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45937.156772569448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45937.156772569448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45937.156772569448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45937.156772569448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45937.156772569448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45937.156772569448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45937.156772569448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45937.156772569448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45937.156772569448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45937.156772569448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45937.156772569448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45937.156772569448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45937.156772569448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45937.156772569448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45937.156772569448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45937.156772569448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45937.156772569448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45937.156772569448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45937.156772569448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45937.156772569448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45937.156772569448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45937.156772569448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45937.156772569448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45937.156772569448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45937.156772569448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45937.156772569448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45937.156772569448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45937.156772569448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45937.156772569448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45937.156772569448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45937.156772569448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45937.156772569448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45937.156772569448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45937.156772569448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45937.156772569448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45937.156772569448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45937.156772569448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45937.156772569448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45937.156772569448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45937.156772569448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45937.156772569448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45937.156772569448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45937.156772569448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45937.156772569448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45937.156772569448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45937.156772569448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45937.156772569448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45937.156772569448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45937.156772569448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45937.156772569448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45937.156772569448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45937.156772569448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45937.156772569448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45937.156772569448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45937.156772569448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45937.156772569448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45937.156772569448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45937.156772569448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45937.156772569448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45937.156772569448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45937.156772569448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45937.156772569448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45937.156772569448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45937.156772569448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45937.156772569448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45937.156772569448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45937.156772569448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45937.156772569448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45937.156772569448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45937.156772569448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45937.156772569448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45937.156772569448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45937.156772569448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45937.156772569448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45937.156772569448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45937.156772569448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45937.156772569448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45937.156772569448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45937.156772569448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45937.156772569448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45937.156772569448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45937.156772569448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45937.156772569448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45937.156772569448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45937.156772569448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45937.156772569448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45937.156772569448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45937.156772569448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45937.156772569448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45937.156772569448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45937.156772569448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45937.156772569448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45937.156772569448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45937.156772569448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45937.156772569448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45937.156772569448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45937.156772569448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45937.156772569448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45937.156772569448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45937.156772569448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45937.156772569448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45937.156772569448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45937.156772569448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45937.156772569448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45937.156772569448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45937.156772569448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45937.156772569448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45937.156772569448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45937.156772569448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45937.156772569448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45937.156772569448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45937.156772569448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45937.156772569448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45937.156772569448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45937.156772569448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45937.156772569448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45937.156772569448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45937.156772569448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45937.156772569448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45937.156772569448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45937.156772569448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45937.156772569448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45937.156772569448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45937.156772569448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45937.156772569448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45937.156772569448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45937.156772569448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45937.156772569448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45937.156772569448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45937.156772569448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45937.156772569448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45937.156772569448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45937.156772569448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45937.156772569448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45937.156772569448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45937.156772569448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45937.156772569448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45937.156772569448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45937.156772569448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45937.156772569448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45937.156772569448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45937.156772569448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45937.156772569448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45937.156772569448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45937.156772569448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45937.156772569448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45937.156772569448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45937.156772569448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45937.156772569448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45937.156772569448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45937.156772569448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45937.156772569448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45937.156772569448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45937.156772569448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45937.156772569448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45937.156772569448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45937.156772569448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45937.156772569448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45937.156772569448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45937.156772569448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45937.156772569448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45937.156772569448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45937.156772569448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45937.156772569448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45937.156772569448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45937.156772569448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45937.156772569448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45937.156772569448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45937.156772569448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45937.156772569448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45937.156772569448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45937.156772569448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45937.156772569448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45937.156772569448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45937.156772569448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45937.156772569448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45937.156772569448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45937.156772569448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45937.156772569448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45937.156772569448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45937.156772569448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45937.156772569448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45937.156772569448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45937.156772569448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45937.156772569448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45937.156772569448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45937.156772569448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45937.156772569448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45937.156772569448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45937.156772569448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45937.156772569448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45937.156772569448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45937.156772569448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45937.156772569448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45937.156772569448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45937.156772569448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45937.156772569448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45937.156772569448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45937.156772569448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45937.156772569448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45937.156772569448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45937.156772569448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45937.156772569448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45937.156772569448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45937.156772569448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45937.156772569448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45937.156772569448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45937.156772569448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45937.156772569448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45937.156772569448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45937.156772569448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45937.156772569448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45937.156772569448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45937.156772569448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45937.156772569448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45937.156772569448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45937.156772569448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45937.156772569448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45937.156772569448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45937.156772569448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45937.156772569448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45937.156772569448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45937.156772569448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45937.156772569448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45937.156772569448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45937.156772569448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45937.156772569448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45937.156772569448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45937.156772569448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45937.156772569448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45937.156772569448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45937.156772569448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45937.156772569448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45937.156772569448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45937.156772569448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45937.156772569448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45937.156772569448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45937.156772569448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45937.156772569448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45937.156772569448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45937.156772569448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45937.156772569448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45937.156772569448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45937.156772569448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45937.156772569448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45937.156772569448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45937.156772569448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45937.156772569448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45937.156772569448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45937.156772569448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45937.156772569448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45937.156772569448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45937.156772569448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45937.156772569448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45937.156772569448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45937.156772569448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45937.156772569448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45937.156772569448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45937.156772569448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45937.156772569448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45937.156772569448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45937.156772569448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45937.156772569448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45937.156772569448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45937.156772569448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45937.156772569448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45937.156772569448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45937.156772569448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45937.156772569448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45937.156772569448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45937.156772569448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45937.156772569448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45937.156772569448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45937.156772569448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45937.156772569448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45937.156772569448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45937.156772569448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45937.156772569448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45937.156772569448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45937.156772569448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45937.156772569448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45937.156772569448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45937.156772569448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45937.156772569448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45937.156772569448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45937.156772569448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45937.156772569448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45937.156772569448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45937.156772569448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45937.156772569448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45937.156772569448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45937.156772569448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45937.156772569448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45937.156772569448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45937.156772569448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45937.156772569448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45937.156772569448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45937.156772569448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45937.156772569448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45937.156772569448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45937.156772569448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45937.156772569448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45937.156772569448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45937.156772569448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45937.156772569448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45937.156772569448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45937.156772569448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45937.156772569448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45937.156772569448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45937.156772569448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45937.156772569448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45937.156772569448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45937.156772569448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45937.156772569448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45937.156772569448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45937.156772569448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45937.156772569448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45937.156772569448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45937.156772569448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45937.156772569448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45937.156772569448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45937.156772569448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45937.156772569448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45937.156772569448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45937.156772569448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45937.156772569448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45937.156772569448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45937.156772569448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45937.156772569448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45937.156772569448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45937.156772569448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45937.156772569448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45937.156772569448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45937.156772569448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45937.156772569448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45937.156772569448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45937.156772569448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45937.156772569448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45937.156772569448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45937.156772569448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45937.156772569448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45937.156772569448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45937.156772569448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45937.156772569448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45937.156772569448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45937.156772569448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45937.156772569448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45937.156772569448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45937.156772569448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45937.156772569448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45937.156772569448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45937.156772569448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45937.156772569448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45937.156772569448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45937.156772569448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45937.156772569448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45937.156772569448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45937.156772569448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45937.156772569448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45937.156772569448</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233.67605497685145</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1.9998281250009313</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0.39230497685639421</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1</v>
      </c>
      <c r="D5" s="143" t="s">
        <v>23073</v>
      </c>
      <c r="E5" s="144" t="s">
        <v>38964</v>
      </c>
      <c r="F5" s="145">
        <v>45937.125694444447</v>
      </c>
      <c r="G5" s="146">
        <f ca="1">IFERROR(NOW()-F5,"")</f>
        <v>3.1078125000931323E-2</v>
      </c>
      <c r="H5" s="145">
        <v>45937.119930555556</v>
      </c>
      <c r="I5" s="141" t="str">
        <f>IFERROR(VLOOKUP(D5,DB!A:F,6,0),"")</f>
        <v>SCECO</v>
      </c>
      <c r="J5" s="141" t="str">
        <f>IFERROR(VLOOKUP(D5,DB!A:G,7,0),"")</f>
        <v>Vandalized+Vandalized</v>
      </c>
      <c r="K5" s="148" t="s">
        <v>39063</v>
      </c>
      <c r="L5" s="143" t="str">
        <f>IFERROR(VLOOKUP(D5,DB!A:I,9,0),"")</f>
        <v>Latis</v>
      </c>
    </row>
    <row r="6" spans="1:16" ht="15" customHeight="1">
      <c r="A6" s="141"/>
      <c r="B6" s="141" t="str">
        <f>IFERROR(VLOOKUP(D6,DB!A:K,11,0),"")</f>
        <v/>
      </c>
      <c r="C6" s="142"/>
      <c r="D6" s="143"/>
      <c r="E6" s="144"/>
      <c r="F6" s="145"/>
      <c r="G6" s="146">
        <f ca="1">IFERROR(NOW()-F6,"")</f>
        <v>45937.156772569448</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45937.156772569448</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45937.156772569448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45937.156772569448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45937.156772569448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45937.156772569448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45937.156772569448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45937.156772569448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45937.156772569448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45937.156772569448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45937.156772569448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45937.156772569448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45937.156772569448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45937.156772569448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45937.156772569448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45937.156772569448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45937.156772569448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45937.156772569448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45937.156772569448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45937.156772569448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45937.156772569448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45937.156772569448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45937.156772569448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45937.156772569448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45937.156772569448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45937.156772569448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45937.156772569448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45937.156772569448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45937.156772569448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45937.156772569448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45937.156772569448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45937.156772569448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45937.156772569448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45937.156772569448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45937.156772569448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45937.156772569448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45937.156772569448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45937.156772569448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45937.156772569448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45937.156772569448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45937.156772569448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45937.156772569448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45937.156772569448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45937.156772569448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45937.156772569448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45937.156772569448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45937.156772569448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45937.156772569448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45937.156772569448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45937.156772569448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45937.156772569448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45937.156772569448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45937.156772569448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45937.156772569448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45937.156772569448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45937.156772569448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45937.156772569448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45937.156772569448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45937.156772569448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45937.156772569448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45937.156772569448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45937.156772569448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45937.156772569448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45937.156772569448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45937.156772569448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45937.156772569448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45937.156772569448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45937.156772569448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45937.156772569448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45937.156772569448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45937.156772569448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45937.156772569448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45937.156772569448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45937.156772569448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45937.156772569448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45937.156772569448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45937.156772569448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45937.156772569448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45937.156772569448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45937.156772569448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45937.156772569448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45937.156772569448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45937.156772569448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45937.156772569448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45937.156772569448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45937.156772569448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45937.156772569448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45937.156772569448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45937.156772569448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45937.156772569448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45937.156772569448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45937.156772569448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45937.156772569448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45937.156772569448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45937.156772569448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45937.156772569448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45937.156772569448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45937.156772569448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45937.156772569448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45937.156772569448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45937.156772569448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45937.156772569448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45937.156772569448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45937.156772569448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45937.156772569448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45937.156772569448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45937.156772569448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45937.156772569448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45937.156772569448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45937.156772569448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45937.156772569448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45937.156772569448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45937.156772569448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45937.156772569448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45937.156772569448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45937.156772569448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45937.156772569448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45937.156772569448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45937.156772569448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45937.156772569448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45937.156772569448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45937.156772569448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45937.156772569448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45937.156772569448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45937.156772569448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45937.156772569448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45937.156772569448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45937.156772569448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45937.156772569448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45937.156772569448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45937.156772569448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45937.156772569448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45937.156772569448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45937.156772569448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45937.156772569448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45937.156772569448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45937.156772569448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45937.156772569448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45937.156772569448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45937.156772569448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45937.156772569448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45937.156772569448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45937.156772569448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45937.156772569448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45937.156772569448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45937.156772569448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45937.156772569448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45937.156772569448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45937.156772569448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45937.156772569448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45937.156772569448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45937.156772569448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45937.156772569448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45937.156772569448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45937.156772569448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45937.156772569448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45937.156772569448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45937.156772569448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45937.156772569448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45937.156772569448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45937.156772569448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45937.156772569448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45937.156772569448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45937.156772569448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45937.156772569448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45937.156772569448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45937.156772569448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45937.156772569448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45937.156772569448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45937.156772569448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45937.156772569448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45937.156772569448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45937.156772569448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45937.156772569448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45937.156772569448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45937.156772569448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45937.156772569448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45937.156772569448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45937.156772569448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45937.156772569448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45937.156772569448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45937.156772569448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45937.156772569448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45937.156772569448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45937.156772569448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45937.156772569448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45937.156772569448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45937.156772569448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45937.156772569448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45937.156772569448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45937.156772569448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45937.156772569448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45937.156772569448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45937.156772569448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45937.156772569448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45937.156772569448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45937.156772569448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45937.156772569448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45937.156772569448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45937.156772569448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45937.156772569448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45937.156772569448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45937.156772569448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45937.156772569448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45937.156772569448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45937.156772569448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45937.156772569448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45937.156772569448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45937.156772569448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45937.156772569448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45937.156772569448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45937.156772569448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45937.156772569448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45937.156772569448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45937.156772569448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45937.156772569448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45937.156772569448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45937.156772569448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45937.156772569448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45937.156772569448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45937.156772569448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45937.156772569448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45937.156772569448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45937.156772569448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45937.156772569448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45937.156772569448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45937.156772569448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45937.156772569448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45937.156772569448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45937.156772569448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45937.156772569448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45937.156772569448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45937.156772569448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45937.156772569448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45937.156772569448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45937.156772569448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45937.156772569448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45937.156772569448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45937.156772569448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45937.156772569448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45937.156772569448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45937.156772569448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45937.156772569448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45937.156772569448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45937.156772569448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45937.156772569448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45937.156772569448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45937.156772569448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45937.156772569448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45937.156772569448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45937.156772569448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45937.156772569448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45937.156772569448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45937.156772569448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45937.156772569448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45937.156772569448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45937.156772569448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45937.156772569448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45937.156772569448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45937.156772569448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45937.156772569448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45937.156772569448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45937.156772569448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45937.156772569448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45937.156772569448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45937.156772569448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45937.156772569448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45937.156772569448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45937.156772569448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45937.156772569448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45937.156772569448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45937.156772569448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45937.156772569448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45937.156772569448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45937.156772569448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45937.156772569448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45937.156772569448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45937.156772569448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45937.156772569448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45937.156772569448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45937.156772569448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45937.156772569448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45937.156772569448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45937.156772569448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45937.156772569448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45937.156772569448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45937.156772569448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45937.156772569448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45937.156772569448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45937.156772569448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45937.156772569448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45937.156772569448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45937.156772569448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45937.156772569448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45937.156772569448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45937.156772569448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45937.156772569448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45937.156772569448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45937.156772569448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45937.156772569448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45937.156772569448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45937.156772569448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45937.156772569448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45937.156772569448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45937.156772569448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45937.156772569448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45937.156772569448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45937.156772569448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45937.156772569448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45937.156772569448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45937.156772569448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45937.156772569448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45937.156772569448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45937.156772569448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45937.156772569448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45937.156772569448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45937.156772569448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45937.156772569448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45937.156772569448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45937.156772569448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45937.156772569448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45937.156772569448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45937.156772569448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45937.156772569448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45937.156772569448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45937.156772569448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45937.156772569448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45937.156772569448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45937.156772569448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45937.156772569448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45937.156772569448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45937.156772569448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45937.156772569448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45937.156772569448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45937.156772569448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45937.156772569448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45937.156772569448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45937.156772569448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45937.156772569448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45937.156772569448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45937.156772569448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45937.156772569448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45937.156772569448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45937.156772569448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45937.156772569448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45937.156772569448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45937.156772569448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45937.156772569448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45937.156772569448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45937.156772569448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45937.156772569448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45937.156772569448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45937.156772569448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45937.156772569448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45937.156772569448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45937.156772569448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45937.156772569448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45937.156772569448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45937.156772569448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45937.156772569448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45937.156772569448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45937.156772569448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45937.156772569448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45937.156772569448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45937.156772569448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45937.156772569448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45937.156772569448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45937.156772569448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45937.156772569448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45937.156772569448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45937.156772569448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45937.156772569448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45937.156772569448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45937.156772569448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45937.156772569448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45937.156772569448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45937.156772569448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45937.156772569448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45937.156772569448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45937.156772569448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45937.156772569448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45937.156772569448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45937.156772569448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45937.156772569448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45937.156772569448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45937.156772569448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45937.156772569448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45937.156772569448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45937.156772569448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45937.156772569448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45937.156772569448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45937.156772569448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45937.156772569448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45937.156772569448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45937.156772569448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45937.156772569448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45937.156772569448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45937.156772569448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45937.156772569448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45937.156772569448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45937.156772569448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45937.156772569448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45937.156772569448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45937.156772569448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45937.156772569448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45937.156772569448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45937.156772569448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45937.156772569448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45937.156772569448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45937.156772569448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45937.156772569448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45937.156772569448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45937.156772569448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45937.156772569448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45937.156772569448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45937.156772569448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45937.156772569448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45937.156772569448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45937.156772569448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45937.156772569448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45937.156772569448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45937.156772569448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45937.156772569448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45937.156772569448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45937.156772569448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45937.156772569448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45937.156772569448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45937.156772569448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45937.156772569448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45937.156772569448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45937.156772569448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45937.156772569448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45937.156772569448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45937.156772569448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45937.156772569448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45937.156772569448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45937.156772569448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45937.156772569448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45937.156772569448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45937.156772569448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45937.156772569448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45937.156772569448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45937.156772569448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45937.156772569448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45937.156772569448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45937.156772569448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45937.156772569448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45937.156772569448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45937.156772569448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45937.156772569448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45937.156772569448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45937.156772569448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45937.156772569448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45937.156772569448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45937.156772569448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45937.156772569448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45937.156772569448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45937.156772569448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45937.156772569448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45937.156772569448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45937.156772569448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45937.156772569448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45937.156772569448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45937.156772569448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45937.156772569448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45937.156772569448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45937.156772569448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45937.156772569448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45937.156772569448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45937.156772569448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45937.156772569448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45937.156772569448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45937.156772569448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45937.156772569448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45937.156772569448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45937.156772569448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45937.156772569448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45937.156772569448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45937.156772569448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45937.156772569448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45937.156772569448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45937.156772569448</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45937.156772569448</v>
      </c>
      <c r="H488" s="145"/>
      <c r="I488" s="141" t="str">
        <f>IFERROR(VLOOKUP(D488,DB!A:F,6,0),"")</f>
        <v/>
      </c>
      <c r="J488" s="141" t="str">
        <f>IFERROR(VLOOKUP(D488,DB!A:G,7,0),"")</f>
        <v/>
      </c>
      <c r="K488" s="148"/>
      <c r="L488" s="143" t="str">
        <f>IFERROR(VLOOKUP(D488,DB!A:I,9,0),"")</f>
        <v/>
      </c>
    </row>
    <row r="489" spans="1:12" ht="15" customHeight="1">
      <c r="A489" s="149"/>
      <c r="B489" s="149" t="str">
        <f>IFERROR(VLOOKUP(D489,DB!A:K,11,0),"")</f>
        <v/>
      </c>
      <c r="C489" s="150"/>
      <c r="D489" s="151"/>
      <c r="E489" s="152"/>
      <c r="F489" s="153"/>
      <c r="G489" s="154">
        <f ca="1">IFERROR(NOW()-F489,"")</f>
        <v>45937.156772569448</v>
      </c>
      <c r="H489" s="153"/>
      <c r="I489" s="149" t="str">
        <f>IFERROR(VLOOKUP(D489,DB!A:F,6,0),"")</f>
        <v/>
      </c>
      <c r="J489" s="149" t="str">
        <f>IFERROR(VLOOKUP(D489,DB!A:G,7,0),"")</f>
        <v/>
      </c>
      <c r="K489" s="155"/>
      <c r="L489" s="151" t="str">
        <f>IFERROR(VLOOKUP(D489,DB!A:I,9,0),"")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45.324712384259328</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39045</v>
      </c>
      <c r="F3" s="38">
        <v>45926.188877314817</v>
      </c>
      <c r="G3" s="39">
        <f ca="1">IFERROR(NOW()-F3,"-")</f>
        <v>10.967895254631003</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137"/>
      <c r="E4" s="37"/>
      <c r="F4" s="38"/>
      <c r="G4" s="39">
        <f ca="1">IFERROR(NOW()-F4,"-")</f>
        <v>45937.156772569448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45937.156772569448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45937.156772569448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45937.156772569448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45937.156772569448</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45937.156772569448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45937.156772569448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45937.156772569448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45937.156772569448</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45937.156772569448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45937.156772569448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45937.156772569448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45937.156772569448</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45937.156772569448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45937.156772569448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45937.156772569448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45937.156772569448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45937.156772569448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45937.156772569448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45937.156772569448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45937.156772569448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45937.156772569448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45937.156772569448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45937.156772569448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45937.156772569448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45937.156772569448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45937.156772569448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45937.156772569448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45937.156772569448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45937.156772569448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45937.156772569448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45937.156772569448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45937.156772569448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45937.156772569448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45937.156772569448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45937.156772569448</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45937.156772569448</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45937.156772569448</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45937.156772569448</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45937.156772569448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45937.156772569448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45937.156772569448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45937.156772569448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45937.156772569448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45937.156772569448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45937.156772569448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45937.156772569448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45937.156772569448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45937.156772569448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45937.156772569448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45937.156772569448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45937.156772569448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45937.156772569448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45937.156772569448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45937.156772569448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45937.156772569448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45937.156772569448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45937.156772569448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45937.156772569448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45937.156772569448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45937.156772569448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45937.156772569448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45937.156772569448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45937.156772569448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45937.156772569448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45937.156772569448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45937.156772569448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45937.156772569448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45937.156772569448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45937.156772569448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45937.156772569448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45937.156772569448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45937.156772569448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45937.156772569448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45937.156772569448</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45937.156772569448</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45937.156772569448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45937.156772569448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45937.156772569448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45937.156772569448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45937.156772569448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45937.156772569448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45937.156772569448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45937.156772569448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45937.156772569448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45937.156772569448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45937.156772569448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45937.156772569448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45937.156772569448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45937.156772569448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45937.156772569448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45937.156772569448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45937.156772569448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45937.156772569448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45937.156772569448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45937.156772569448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45937.156772569448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45937.156772569448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45937.156772569448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45937.156772569448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45937.156772569448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45937.156772569448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45937.156772569448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45937.156772569448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45937.156772569448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45937.156772569448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45937.156772569448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45937.156772569448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45937.156772569448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45937.156772569448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45937.156772569448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45937.156772569448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45937.156772569448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45937.156772569448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45937.156772569448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45937.156772569448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45937.156772569448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45937.156772569448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45937.156772569448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45937.156772569448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45937.156772569448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45937.156772569448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45937.156772569448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45937.156772569448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45937.156772569448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45937.156772569448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45937.156772569448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45937.156772569448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45937.156772569448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45937.156772569448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45937.156772569448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45937.156772569448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45937.156772569448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45937.156772569448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45937.156772569448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45937.156772569448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45937.156772569448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45937.156772569448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45937.156772569448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45937.156772569448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45937.156772569448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45937.156772569448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45937.156772569448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45937.156772569448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45937.156772569448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45937.156772569448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45937.156772569448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45937.156772569448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45937.156772569448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45937.156772569448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45937.156772569448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45937.156772569448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45937.156772569448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45937.156772569448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45937.156772569448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45937.156772569448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45937.156772569448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45937.156772569448</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45937.156772569448</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10.383925347225158</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45937.156772569448</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3.2758003472263226</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2.2145271990739275</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22">
        <v>1</v>
      </c>
      <c r="D6" s="120" t="s">
        <v>34925</v>
      </c>
      <c r="E6" s="123" t="s">
        <v>38964</v>
      </c>
      <c r="F6" s="124">
        <v>45937.05190972222</v>
      </c>
      <c r="G6" s="89">
        <f ca="1">IFERROR(NOW()-F6,"-")</f>
        <v>0.10486284722719574</v>
      </c>
      <c r="H6" s="124">
        <v>45937.046076388891</v>
      </c>
      <c r="I6" s="120" t="str">
        <f>IFERROR(VLOOKUP(D6,DB!A:F,6,0),"")</f>
        <v>SCECO</v>
      </c>
      <c r="J6" s="119" t="str">
        <f>IFERROR(VLOOKUP(D6,DB!A:G,7,0),"")</f>
        <v>Vandalized</v>
      </c>
      <c r="K6" s="125" t="s">
        <v>39075</v>
      </c>
      <c r="L6" s="126" t="str">
        <f>IFERROR(VLOOKUP(D6,DB!A:I,9,0),"")</f>
        <v>Latis</v>
      </c>
    </row>
    <row r="7" spans="1:16383" ht="31.5" customHeight="1">
      <c r="A7" s="121" t="s">
        <v>39076</v>
      </c>
      <c r="B7" s="120" t="str">
        <f>IFERROR(VLOOKUP(D7,DB!A:K,11,0),"")</f>
        <v>R6</v>
      </c>
      <c r="C7" s="122">
        <v>1</v>
      </c>
      <c r="D7" s="120" t="s">
        <v>33009</v>
      </c>
      <c r="E7" s="123" t="s">
        <v>38964</v>
      </c>
      <c r="F7" s="124">
        <v>45937.073495370372</v>
      </c>
      <c r="G7" s="89">
        <f ca="1">IFERROR(NOW()-F7,"-")</f>
        <v>8.3277199075382669E-2</v>
      </c>
      <c r="H7" s="124">
        <v>45937.053842592592</v>
      </c>
      <c r="I7" s="120" t="str">
        <f>IFERROR(VLOOKUP(D7,DB!A:F,6,0),"")</f>
        <v>SCECO</v>
      </c>
      <c r="J7" s="119" t="str">
        <f>IFERROR(VLOOKUP(D7,DB!A:G,7,0),"")</f>
        <v>Dead+No BB Design</v>
      </c>
      <c r="K7" s="125" t="s">
        <v>39077</v>
      </c>
      <c r="L7" s="126" t="str">
        <f>IFERROR(VLOOKUP(D7,DB!A:I,9,0),"")</f>
        <v>Latis</v>
      </c>
    </row>
    <row r="8" spans="1:16383" ht="31.5" customHeight="1">
      <c r="A8" s="121"/>
      <c r="B8" s="120" t="str">
        <f>IFERROR(VLOOKUP(D8,DB!A:K,11,0),"")</f>
        <v/>
      </c>
      <c r="C8" s="122"/>
      <c r="D8" s="120"/>
      <c r="E8" s="123"/>
      <c r="F8" s="124"/>
      <c r="G8" s="89">
        <f ca="1">IFERROR(NOW()-F8,"-")</f>
        <v>45937.156772569448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45937.156772569448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45937.156772569448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45937.156772569448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45937.156772569448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45937.156772569448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45937.156772569448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45937.156772569448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45937.156772569448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45937.156772569448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45937.156772569448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45937.156772569448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45937.156772569448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45937.156772569448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45937.156772569448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45937.156772569448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45937.156772569448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45937.156772569448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45937.156772569448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45937.156772569448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45937.156772569448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45937.156772569448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45937.156772569448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45937.156772569448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45937.156772569448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45937.156772569448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45937.156772569448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45937.156772569448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45937.156772569448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45937.156772569448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45937.156772569448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45937.156772569448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45937.156772569448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45937.156772569448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45937.156772569448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45937.156772569448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45937.156772569448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45937.156772569448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45937.156772569448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45937.156772569448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45937.156772569448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45937.156772569448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45937.156772569448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45937.156772569448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45937.156772569448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45937.156772569448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45937.156772569448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45937.156772569448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45937.156772569448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45937.156772569448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45937.156772569448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45937.156772569448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45937.156772569448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45937.156772569448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45937.156772569448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45937.156772569448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45937.156772569448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45937.156772569448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45937.156772569448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45937.156772569448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45937.156772569448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45937.156772569448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45937.156772569448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45937.156772569448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45937.156772569448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45937.156772569448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45937.156772569448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45937.156772569448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45937.156772569448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45937.156772569448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45937.156772569448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45937.156772569448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45937.156772569448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45937.156772569448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45937.156772569448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45937.156772569448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45937.156772569448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45937.156772569448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45937.156772569448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45937.156772569448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45937.156772569448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45937.156772569448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45937.156772569448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45937.156772569448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45937.156772569448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45937.156772569448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45937.156772569448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45937.156772569448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45937.156772569448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45937.156772569448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45937.156772569448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45937.156772569448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45937.156772569448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45937.156772569448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45937.156772569448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45937.156772569448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45937.156772569448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45937.156772569448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45937.156772569448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45937.156772569448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45937.156772569448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45937.156772569448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45937.156772569448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45937.156772569448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45937.156772569448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45937.156772569448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45937.156772569448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45937.156772569448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45937.156772569448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45937.156772569448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45937.156772569448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45937.156772569448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45937.156772569448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45937.156772569448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45937.156772569448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45937.156772569448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45937.156772569448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45937.156772569448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45937.156772569448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45937.156772569448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45937.156772569448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45937.156772569448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45937.156772569448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45937.156772569448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45937.156772569448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45937.156772569448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45937.156772569448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45937.156772569448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45937.156772569448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45937.156772569448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45937.156772569448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45937.156772569448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45937.156772569448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45937.156772569448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45937.156772569448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45937.156772569448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45937.156772569448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45937.156772569448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45937.156772569448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45937.156772569448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45937.156772569448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45937.156772569448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45937.156772569448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45937.156772569448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45937.156772569448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45937.156772569448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45937.156772569448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45937.156772569448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45937.156772569448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45937.156772569448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45937.156772569448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45937.156772569448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45937.156772569448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45937.156772569448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45937.156772569448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45937.156772569448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45937.156772569448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45937.156772569448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45937.156772569448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45937.156772569448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45937.156772569448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45937.156772569448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45937.156772569448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45937.156772569448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45937.156772569448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45937.156772569448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45937.156772569448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45937.156772569448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45937.156772569448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45937.156772569448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45937.156772569448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45937.156772569448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45937.156772569448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45937.156772569448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45937.156772569448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45937.156772569448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45937.156772569448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45937.156772569448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45937.156772569448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45937.156772569448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45937.156772569448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45937.156772569448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45937.156772569448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45937.156772569448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45937.156772569448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45937.156772569448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45937.156772569448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45937.156772569448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45937.156772569448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45937.156772569448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45937.156772569448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45937.156772569448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45937.156772569448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45937.156772569448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45937.156772569448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45937.156772569448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45937.156772569448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45937.156772569448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45937.156772569448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45937.156772569448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45937.156772569448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45937.156772569448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45937.156772569448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45937.156772569448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45937.156772569448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45937.156772569448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45937.156772569448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45937.156772569448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45937.156772569448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45937.156772569448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45937.156772569448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45937.156772569448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45937.156772569448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45937.156772569448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45937.156772569448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45937.156772569448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45937.156772569448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45937.156772569448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45937.156772569448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45937.156772569448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45937.156772569448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45937.156772569448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45937.156772569448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45937.156772569448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45937.156772569448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45937.156772569448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45937.156772569448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45937.156772569448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45937.156772569448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45937.156772569448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45937.156772569448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45937.156772569448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45937.156772569448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45937.156772569448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45937.156772569448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45937.156772569448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45937.156772569448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45937.156772569448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45937.156772569448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45937.156772569448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45937.156772569448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45937.156772569448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45937.156772569448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45937.156772569448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45937.156772569448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45937.156772569448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45937.156772569448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45937.156772569448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45937.156772569448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45937.156772569448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45937.156772569448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45937.156772569448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45937.156772569448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45937.156772569448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45937.156772569448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45937.156772569448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45937.156772569448</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2025-10-07T00:46:03Z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