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960" documentId="13_ncr:1_{F6CB121F-512D-4AA6-A0C1-0FB36C537598}" xr6:coauthVersionLast="47" xr6:coauthVersionMax="47" xr10:uidLastSave="{D29E4117-B1FA-4E2F-B3D1-14959164A1C2}"/>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6" i="1"/>
  <c r="G6" i="1"/>
  <c r="I6" i="1"/>
  <c r="J6" i="1"/>
  <c r="L6"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I3" i="1"/>
  <c r="I4" i="1"/>
  <c r="I5"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3" i="1"/>
  <c r="G4" i="1"/>
  <c r="G5"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3" i="1"/>
  <c r="B4" i="1"/>
  <c r="B5"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3" i="4"/>
  <c r="G3" i="4"/>
  <c r="I3" i="4"/>
  <c r="J3" i="4"/>
  <c r="L3" i="4"/>
  <c r="B4" i="4"/>
  <c r="G4" i="4"/>
  <c r="I4" i="4"/>
  <c r="J4" i="4"/>
  <c r="L4" i="4"/>
  <c r="B5" i="4"/>
  <c r="G5" i="4"/>
  <c r="I5" i="4"/>
  <c r="J5" i="4"/>
  <c r="L5" i="4"/>
  <c r="B6" i="4"/>
  <c r="G6" i="4"/>
  <c r="I6" i="4"/>
  <c r="J6" i="4"/>
  <c r="L6" i="4"/>
  <c r="B7" i="4"/>
  <c r="G7" i="4"/>
  <c r="I7" i="4"/>
  <c r="J7" i="4"/>
  <c r="L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alcChain>
</file>

<file path=xl/sharedStrings.xml><?xml version="1.0" encoding="utf-8"?>
<sst xmlns="http://schemas.openxmlformats.org/spreadsheetml/2006/main" count="178571" uniqueCount="39067">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</sst>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3" totalsRowShown="0" headerRowDxfId="157" dataDxfId="156" headerRowBorderDxfId="154" tableBorderDxfId="155" totalsRowBorderDxfId="153">
  <autoFilter ref="A1:CJ2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4" totalsRowShown="0" headerRowDxfId="64" dataDxfId="63" headerRowBorderDxfId="61" tableBorderDxfId="62">
  <autoFilter ref="A1:L11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0" totalsRowShown="0" headerRowDxfId="48" dataDxfId="47" headerRowBorderDxfId="45" tableBorderDxfId="46" totalsRowBorderDxfId="44">
  <autoFilter ref="A1:L4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abSelected="1" workbookViewId="0">
      <selection activeCell="D6" sqref="D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276.15104513888946</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0.28089467592508299</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c r="B4" s="143" t="str">
        <f>IFERROR(VLOOKUP(D4,DB!A:K,11,0),"")</f>
        <v/>
      </c>
      <c r="C4" s="143"/>
      <c r="D4" s="143"/>
      <c r="E4" s="144"/>
      <c r="F4" s="145"/>
      <c r="G4" s="146">
        <f ca="1">IFERROR(NOW()-F4,"")</f>
        <v>45939.099471064816</v>
      </c>
      <c r="H4" s="145"/>
      <c r="I4" s="143" t="str">
        <f>IFERROR(VLOOKUP(D4,DB!A:F,6,0),"")</f>
        <v/>
      </c>
      <c r="J4" s="65" t="str">
        <f>IFERROR(VLOOKUP(D4,DB!A:G,7,0),"")</f>
        <v/>
      </c>
      <c r="K4" s="147"/>
      <c r="L4" s="148" t="str">
        <f>IFERROR(VLOOKUP(D4,DB!A:I,9,0),"")</f>
        <v/>
      </c>
      <c r="M4" s="70"/>
      <c r="N4" s="70"/>
      <c r="O4" s="70"/>
    </row>
    <row r="5" spans="1:15" ht="15" customHeight="1">
      <c r="A5" s="142"/>
      <c r="B5" s="143" t="str">
        <f>IFERROR(VLOOKUP(D5,DB!A:K,11,0),"")</f>
        <v/>
      </c>
      <c r="C5" s="143"/>
      <c r="D5" s="143"/>
      <c r="E5" s="144"/>
      <c r="F5" s="145"/>
      <c r="G5" s="146">
        <f ca="1">IFERROR(NOW()-F5,"")</f>
        <v>45939.099471064816</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73"/>
      <c r="E6" s="172"/>
      <c r="F6" s="171"/>
      <c r="G6" s="170">
        <f ca="1">IFERROR(NOW()-F6,"")</f>
        <v>45939.099471064816</v>
      </c>
      <c r="H6" s="171"/>
      <c r="I6" s="173" t="str">
        <f>IFERROR(VLOOKUP(D6,DB!A:F,6,0),"")</f>
        <v/>
      </c>
      <c r="J6" s="65" t="str">
        <f>IFERROR(VLOOKUP(D6,DB!A:G,7,0),"")</f>
        <v/>
      </c>
      <c r="K6" s="169"/>
      <c r="L6" s="168" t="str">
        <f>IFERROR(VLOOKUP(D6,DB!A:I,9,0),"")</f>
        <v/>
      </c>
      <c r="M6" s="70"/>
      <c r="N6" s="70"/>
      <c r="O6" s="70"/>
    </row>
    <row r="7" spans="1:15" ht="15" customHeight="1">
      <c r="A7" s="142"/>
      <c r="B7" s="143" t="str">
        <f>IFERROR(VLOOKUP(D7,DB!A:K,11,0),"")</f>
        <v/>
      </c>
      <c r="C7" s="143"/>
      <c r="D7" s="143"/>
      <c r="E7" s="144"/>
      <c r="F7" s="145"/>
      <c r="G7" s="146">
        <f ca="1">IFERROR(NOW()-F7,"")</f>
        <v>45939.099471064816</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45939.099471064816</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45939.099471064816</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45939.099471064816</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45939.099471064816</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45939.099471064816</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45939.099471064816</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45939.099471064816</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45939.099471064816</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45939.099471064816</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45939.099471064816</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45939.099471064816</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45939.099471064816</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45939.099471064816</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45939.099471064816</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45939.099471064816</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45939.099471064816</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45939.099471064816</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45939.099471064816</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45939.099471064816</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45939.099471064816</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45939.099471064816</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45939.099471064816</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45939.099471064816</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45939.099471064816</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45939.099471064816</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45939.099471064816</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45939.099471064816</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45939.099471064816</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45939.099471064816</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45939.099471064816</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45939.099471064816</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45939.099471064816</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45939.099471064816</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45939.099471064816</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45939.099471064816</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45939.099471064816</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45939.099471064816</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45939.099471064816</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45939.099471064816</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45939.099471064816</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45939.099471064816</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45939.099471064816</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45939.099471064816</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45939.099471064816</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45939.099471064816</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45939.099471064816</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45939.099471064816</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45939.099471064816</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45939.099471064816</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45939.099471064816</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45939.099471064816</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45939.099471064816</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45939.099471064816</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45939.099471064816</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45939.099471064816</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45939.099471064816</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45939.099471064816</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45939.099471064816</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45939.099471064816</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45939.099471064816</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45939.099471064816</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45939.099471064816</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45939.099471064816</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45939.099471064816</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45939.099471064816</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45939.099471064816</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45939.099471064816</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45939.099471064816</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45939.099471064816</v>
      </c>
      <c r="H76" s="145"/>
      <c r="I76" s="143" t="str">
        <f>IFERROR(VLOOKUP(D76,DB!A:F,6,0),"")</f>
        <v/>
      </c>
      <c r="J76" s="65" t="str">
        <f>IFERROR(VLOOKUP(D76,DB!A:G,7,0),"")</f>
        <v/>
      </c>
      <c r="K76" s="147"/>
      <c r="L76" s="148" t="str">
        <f>IFERROR(VLOOKUP(D76,DB!A:I,9,0),"")</f>
        <v/>
      </c>
      <c r="M76" s="70"/>
      <c r="N76" s="70"/>
      <c r="O76" s="70"/>
    </row>
  </sheetData>
  <customSheetViews>
    <customSheetView guid="{F6042A99-DD27-4453-835D-0834D95730CC}" filter="1" showAutoFilter="1">
      <pageMargins left="0" right="0" top="0" bottom="0" header="0" footer="0"/>
      <autoFilter ref="B1:M1" xr:uid="{B795C66A-B194-4C16-81EC-58B17BF5F127}"/>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3"/>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132.3723877314842</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114.09963310185412</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45939.099471064816</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45939.099471064816</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45939.099471064816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45939.099471064816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45939.099471064816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45939.099471064816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45939.099471064816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45939.099471064816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45939.099471064816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45939.099471064816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45939.099471064816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45939.099471064816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45939.099471064816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45939.099471064816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45939.099471064816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45939.099471064816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45939.099471064816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45939.099471064816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45939.099471064816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45939.099471064816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45939.099471064816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45939.099471064816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45939.099471064816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45939.099471064816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45939.099471064816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45939.099471064816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45939.099471064816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45939.099471064816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45939.099471064816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45939.099471064816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45939.099471064816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45939.099471064816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45939.099471064816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45939.099471064816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45939.099471064816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45939.099471064816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45939.099471064816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45939.099471064816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45939.099471064816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45939.099471064816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45939.099471064816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45939.099471064816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45939.099471064816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45939.099471064816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45939.099471064816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45939.099471064816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45939.099471064816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45939.099471064816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45939.099471064816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45939.099471064816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45939.099471064816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45939.099471064816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45939.099471064816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45939.099471064816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45939.099471064816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45939.099471064816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45939.099471064816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45939.099471064816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45939.099471064816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45939.099471064816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45939.099471064816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45939.099471064816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45939.099471064816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45939.099471064816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45939.099471064816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45939.099471064816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45939.099471064816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45939.099471064816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45939.099471064816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45939.099471064816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45939.099471064816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45939.099471064816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45939.099471064816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45939.099471064816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45939.099471064816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45939.099471064816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45939.099471064816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45939.099471064816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45939.099471064816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45939.099471064816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45939.099471064816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45939.099471064816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45939.099471064816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45939.099471064816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45939.099471064816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45939.099471064816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45939.099471064816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45939.099471064816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45939.099471064816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45939.099471064816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45939.099471064816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45939.099471064816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45939.099471064816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45939.099471064816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45939.099471064816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45939.099471064816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45939.099471064816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45939.099471064816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45939.099471064816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45939.099471064816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45939.099471064816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45939.099471064816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45939.099471064816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45939.099471064816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45939.099471064816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45939.099471064816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45939.099471064816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45939.099471064816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45939.099471064816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45939.099471064816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45939.099471064816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45939.099471064816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45939.099471064816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45939.099471064816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45939.099471064816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45939.099471064816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45939.099471064816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45939.099471064816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45939.099471064816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45939.099471064816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45939.099471064816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45939.099471064816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45939.099471064816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45939.099471064816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45939.099471064816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45939.099471064816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45939.099471064816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45939.099471064816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45939.099471064816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45939.099471064816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45939.099471064816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45939.099471064816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45939.099471064816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45939.099471064816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45939.099471064816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45939.099471064816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45939.099471064816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45939.099471064816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45939.099471064816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45939.099471064816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45939.099471064816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45939.099471064816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45939.099471064816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45939.099471064816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45939.099471064816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45939.099471064816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45939.099471064816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45939.099471064816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45939.099471064816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45939.099471064816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45939.099471064816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45939.099471064816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45939.099471064816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45939.099471064816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45939.099471064816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45939.099471064816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45939.099471064816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45939.099471064816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45939.099471064816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45939.099471064816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45939.099471064816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45939.099471064816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45939.099471064816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45939.099471064816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45939.099471064816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45939.099471064816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45939.099471064816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45939.099471064816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45939.099471064816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45939.099471064816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45939.099471064816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45939.099471064816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45939.099471064816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45939.099471064816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45939.099471064816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45939.099471064816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45939.099471064816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45939.099471064816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45939.099471064816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45939.099471064816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45939.099471064816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45939.099471064816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45939.099471064816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45939.099471064816</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45939.099471064816</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45939.099471064816</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45939.099471064816</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45939.099471064816</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45939.099471064816</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45939.099471064816</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45939.099471064816</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45939.099471064816</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45939.099471064816</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45939.099471064816</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45939.099471064816</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45939.099471064816</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45939.099471064816</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45939.099471064816</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45939.099471064816</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45939.099471064816</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45939.099471064816</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45939.099471064816</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45939.099471064816</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45939.099471064816</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45939.099471064816</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45939.099471064816</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45939.099471064816</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45939.099471064816</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sheetData>
  <dataValidations count="2">
    <dataValidation allowBlank="1" showInputMessage="1" showErrorMessage="1" sqref="E1" xr:uid="{4D935161-CDD3-4592-B877-3FB59C99E142}"/>
    <dataValidation type="list" allowBlank="1" showInputMessage="1" showErrorMessage="1" sqref="E3:E2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4"/>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7" ca="1" si="0">IFERROR(NOW()-F2,"-")</f>
        <v>45939.099471064816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45939.099471064816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45939.099471064816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45939.099471064816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45939.099471064816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45939.099471064816</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45939.099471064816</v>
      </c>
      <c r="H8" s="22"/>
      <c r="I8" s="19" t="str">
        <f>IFERROR(VLOOKUP(D8,DB!A:F,6,0),"")</f>
        <v/>
      </c>
      <c r="J8" s="18" t="str">
        <f>IFERROR(VLOOKUP(D8,DB!A:G,7,0),"")</f>
        <v/>
      </c>
      <c r="K8" s="50"/>
      <c r="L8" s="23" t="str">
        <f>IFERROR(VLOOKUP(D8,DB!A:I,9,0),"")</f>
        <v/>
      </c>
    </row>
    <row r="9" spans="1:13" ht="15" customHeight="1">
      <c r="A9" s="19"/>
      <c r="B9" s="67" t="str">
        <f>IFERROR(VLOOKUP(C9,DB!A:K,11,0),"")</f>
        <v/>
      </c>
      <c r="C9" s="18"/>
      <c r="D9" s="18"/>
      <c r="E9" s="18"/>
      <c r="F9" s="20"/>
      <c r="G9" s="21">
        <f t="shared" ca="1" si="0"/>
        <v>45939.099471064816</v>
      </c>
      <c r="H9" s="22"/>
      <c r="I9" s="19" t="str">
        <f>IFERROR(VLOOKUP(C9,DB!A:F,6,0),"")</f>
        <v/>
      </c>
      <c r="J9" s="18" t="str">
        <f>IFERROR(VLOOKUP(C9,DB!A:G,7,0),"")</f>
        <v/>
      </c>
      <c r="K9" s="50"/>
      <c r="L9" s="23" t="str">
        <f>IFERROR(VLOOKUP(C9,DB!A:I,9,0),"")</f>
        <v/>
      </c>
    </row>
    <row r="10" spans="1:13" ht="15" customHeight="1">
      <c r="A10" s="19"/>
      <c r="B10" s="67" t="str">
        <f>IFERROR(VLOOKUP(D10,DB!A:K,11,0),"")</f>
        <v/>
      </c>
      <c r="C10" s="18"/>
      <c r="D10" s="18"/>
      <c r="E10" s="18"/>
      <c r="F10" s="20"/>
      <c r="G10" s="21">
        <f t="shared" ca="1" si="0"/>
        <v>45939.099471064816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45939.099471064816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45939.099471064816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45939.099471064816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45939.099471064816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45939.099471064816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45939.099471064816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45939.099471064816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45939.099471064816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45939.099471064816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45939.099471064816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45939.099471064816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45939.099471064816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45939.099471064816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45939.099471064816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45939.099471064816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45939.099471064816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45939.099471064816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ref="G28:G91" ca="1" si="1">IFERROR(NOW()-F28,"-")</f>
        <v>45939.099471064816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45939.099471064816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45939.099471064816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45939.099471064816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45939.099471064816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45939.099471064816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45939.099471064816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45939.099471064816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45939.099471064816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45939.099471064816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45939.099471064816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45939.099471064816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45939.099471064816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45939.099471064816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45939.099471064816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45939.099471064816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45939.099471064816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45939.099471064816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45939.099471064816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45939.099471064816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45939.099471064816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45939.099471064816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45939.099471064816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45939.099471064816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45939.099471064816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45939.099471064816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45939.099471064816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45939.099471064816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45939.099471064816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45939.099471064816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45939.099471064816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45939.099471064816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45939.099471064816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45939.099471064816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45939.099471064816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45939.099471064816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45939.099471064816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45939.099471064816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45939.099471064816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45939.099471064816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45939.099471064816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45939.099471064816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45939.099471064816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45939.099471064816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45939.099471064816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45939.099471064816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45939.099471064816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45939.099471064816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45939.099471064816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45939.099471064816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45939.099471064816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45939.099471064816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45939.099471064816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45939.099471064816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45939.099471064816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45939.099471064816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45939.099471064816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45939.099471064816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45939.099471064816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45939.099471064816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45939.099471064816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45939.099471064816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45939.099471064816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45939.099471064816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ref="G92:G155" ca="1" si="2">IFERROR(NOW()-F92,"-")</f>
        <v>45939.099471064816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45939.099471064816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45939.099471064816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45939.099471064816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45939.099471064816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45939.099471064816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45939.099471064816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45939.099471064816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45939.099471064816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45939.099471064816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45939.099471064816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45939.099471064816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45939.099471064816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45939.099471064816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45939.099471064816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45939.099471064816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45939.099471064816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45939.099471064816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45939.099471064816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45939.099471064816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45939.099471064816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45939.099471064816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45939.099471064816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45939.099471064816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45939.099471064816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45939.099471064816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45939.099471064816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45939.099471064816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45939.099471064816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45939.099471064816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45939.099471064816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45939.099471064816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45939.099471064816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45939.099471064816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45939.099471064816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45939.099471064816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45939.099471064816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45939.099471064816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45939.099471064816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45939.099471064816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45939.099471064816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45939.099471064816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45939.099471064816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45939.099471064816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45939.099471064816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45939.099471064816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45939.099471064816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45939.099471064816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45939.099471064816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45939.099471064816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45939.099471064816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45939.099471064816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45939.099471064816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45939.099471064816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45939.099471064816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45939.099471064816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45939.099471064816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45939.099471064816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45939.099471064816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45939.099471064816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45939.099471064816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45939.099471064816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45939.099471064816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45939.099471064816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ref="G156:G219" ca="1" si="3">IFERROR(NOW()-F156,"-")</f>
        <v>45939.099471064816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45939.099471064816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45939.099471064816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45939.099471064816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45939.099471064816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45939.099471064816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45939.099471064816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45939.099471064816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45939.099471064816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45939.099471064816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45939.099471064816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45939.099471064816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45939.099471064816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45939.099471064816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45939.099471064816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45939.099471064816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45939.099471064816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45939.099471064816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45939.099471064816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45939.099471064816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45939.099471064816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45939.099471064816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45939.099471064816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45939.099471064816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45939.099471064816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45939.099471064816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45939.099471064816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45939.099471064816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45939.099471064816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45939.099471064816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45939.099471064816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45939.099471064816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45939.099471064816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45939.099471064816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45939.099471064816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45939.099471064816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45939.099471064816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45939.099471064816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45939.099471064816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45939.099471064816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45939.099471064816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45939.099471064816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45939.099471064816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45939.099471064816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45939.099471064816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45939.099471064816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45939.099471064816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45939.099471064816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45939.099471064816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45939.099471064816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45939.099471064816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45939.099471064816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45939.099471064816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45939.099471064816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45939.099471064816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45939.099471064816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45939.099471064816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45939.099471064816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45939.099471064816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45939.099471064816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45939.099471064816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45939.099471064816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45939.099471064816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45939.099471064816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ref="G220:G283" ca="1" si="4">IFERROR(NOW()-F220,"-")</f>
        <v>45939.099471064816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45939.099471064816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45939.099471064816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45939.099471064816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45939.099471064816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45939.099471064816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45939.099471064816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45939.099471064816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45939.099471064816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45939.099471064816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45939.099471064816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45939.099471064816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45939.099471064816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45939.099471064816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45939.099471064816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45939.099471064816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45939.099471064816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45939.099471064816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45939.099471064816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45939.099471064816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45939.099471064816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45939.099471064816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45939.099471064816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45939.099471064816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45939.099471064816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45939.099471064816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45939.099471064816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45939.099471064816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45939.099471064816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45939.099471064816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45939.099471064816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45939.099471064816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45939.099471064816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45939.099471064816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45939.099471064816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45939.099471064816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45939.099471064816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45939.099471064816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45939.099471064816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45939.099471064816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45939.099471064816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45939.099471064816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45939.099471064816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45939.099471064816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45939.099471064816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45939.099471064816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45939.099471064816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45939.099471064816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45939.099471064816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45939.099471064816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45939.099471064816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45939.099471064816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45939.099471064816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45939.099471064816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45939.099471064816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45939.099471064816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45939.099471064816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45939.099471064816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45939.099471064816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45939.099471064816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45939.099471064816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45939.099471064816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45939.099471064816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45939.099471064816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ref="G284:G347" ca="1" si="5">IFERROR(NOW()-F284,"-")</f>
        <v>45939.099471064816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45939.099471064816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45939.099471064816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45939.099471064816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45939.099471064816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45939.099471064816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45939.099471064816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45939.099471064816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45939.099471064816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45939.099471064816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45939.099471064816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45939.099471064816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45939.099471064816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45939.099471064816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45939.099471064816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45939.099471064816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45939.099471064816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45939.099471064816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45939.099471064816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45939.099471064816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45939.099471064816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45939.099471064816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45939.099471064816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45939.099471064816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45939.099471064816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45939.099471064816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45939.099471064816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45939.099471064816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45939.099471064816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45939.099471064816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45939.099471064816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45939.099471064816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45939.099471064816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45939.099471064816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45939.099471064816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45939.099471064816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45939.099471064816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45939.099471064816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45939.099471064816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45939.099471064816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45939.099471064816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45939.099471064816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45939.099471064816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45939.099471064816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45939.099471064816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45939.099471064816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45939.099471064816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45939.099471064816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45939.099471064816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45939.099471064816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45939.099471064816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45939.099471064816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45939.099471064816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45939.099471064816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45939.099471064816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45939.099471064816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45939.099471064816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45939.099471064816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45939.099471064816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45939.099471064816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45939.099471064816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45939.099471064816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45939.099471064816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45939.099471064816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ref="G348:G411" ca="1" si="6">IFERROR(NOW()-F348,"-")</f>
        <v>45939.099471064816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45939.099471064816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45939.099471064816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45939.099471064816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45939.099471064816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45939.099471064816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45939.099471064816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45939.099471064816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45939.099471064816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45939.099471064816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45939.099471064816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45939.099471064816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45939.099471064816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45939.099471064816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45939.099471064816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45939.099471064816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45939.099471064816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45939.099471064816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45939.099471064816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45939.099471064816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45939.099471064816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45939.099471064816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45939.099471064816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45939.099471064816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45939.099471064816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45939.099471064816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45939.099471064816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45939.099471064816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45939.099471064816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45939.099471064816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45939.099471064816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45939.099471064816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45939.099471064816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45939.099471064816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45939.099471064816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45939.099471064816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45939.099471064816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45939.099471064816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45939.099471064816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45939.099471064816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45939.099471064816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45939.099471064816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45939.099471064816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45939.099471064816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45939.099471064816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45939.099471064816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45939.099471064816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45939.099471064816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45939.099471064816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45939.099471064816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45939.099471064816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45939.099471064816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45939.099471064816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45939.099471064816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45939.099471064816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45939.099471064816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45939.099471064816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45939.099471064816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45939.099471064816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45939.099471064816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45939.099471064816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45939.099471064816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45939.099471064816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45939.099471064816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ref="G412:G475" ca="1" si="7">IFERROR(NOW()-F412,"-")</f>
        <v>45939.099471064816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45939.099471064816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45939.099471064816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45939.099471064816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45939.099471064816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45939.099471064816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45939.099471064816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45939.099471064816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45939.099471064816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45939.099471064816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45939.099471064816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45939.099471064816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45939.099471064816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45939.099471064816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45939.099471064816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45939.099471064816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45939.099471064816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45939.099471064816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45939.099471064816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45939.099471064816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45939.099471064816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45939.099471064816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45939.099471064816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45939.099471064816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45939.099471064816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45939.099471064816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45939.099471064816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45939.099471064816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45939.099471064816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45939.099471064816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45939.099471064816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45939.099471064816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45939.099471064816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45939.099471064816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45939.099471064816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45939.099471064816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45939.099471064816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45939.099471064816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45939.099471064816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45939.099471064816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45939.099471064816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45939.099471064816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45939.099471064816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45939.099471064816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45939.099471064816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45939.099471064816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45939.099471064816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45939.099471064816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45939.099471064816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45939.099471064816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45939.099471064816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45939.099471064816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45939.099471064816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45939.099471064816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45939.099471064816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45939.099471064816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45939.099471064816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45939.099471064816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45939.099471064816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45939.099471064816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45939.099471064816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45939.099471064816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45939.099471064816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45939.099471064816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ref="G476:G539" ca="1" si="8">IFERROR(NOW()-F476,"-")</f>
        <v>45939.099471064816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45939.099471064816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45939.099471064816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45939.099471064816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45939.099471064816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45939.099471064816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45939.099471064816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45939.099471064816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45939.099471064816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45939.099471064816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45939.099471064816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45939.099471064816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45939.099471064816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45939.099471064816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45939.099471064816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45939.099471064816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45939.099471064816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45939.099471064816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45939.099471064816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45939.099471064816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45939.099471064816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45939.099471064816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45939.099471064816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45939.099471064816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45939.099471064816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45939.099471064816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45939.099471064816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45939.099471064816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45939.099471064816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45939.099471064816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45939.099471064816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45939.099471064816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45939.099471064816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45939.099471064816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45939.099471064816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45939.099471064816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45939.099471064816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45939.099471064816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45939.099471064816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45939.099471064816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45939.099471064816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45939.099471064816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45939.099471064816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45939.099471064816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45939.099471064816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45939.099471064816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45939.099471064816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45939.099471064816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45939.099471064816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45939.099471064816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45939.099471064816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45939.099471064816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45939.099471064816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45939.099471064816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45939.099471064816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45939.099471064816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45939.099471064816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45939.099471064816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45939.099471064816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45939.099471064816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45939.099471064816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45939.099471064816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45939.099471064816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45939.099471064816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ref="G540:G603" ca="1" si="9">IFERROR(NOW()-F540,"-")</f>
        <v>45939.099471064816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45939.099471064816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45939.099471064816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45939.099471064816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45939.099471064816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45939.099471064816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45939.099471064816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45939.099471064816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45939.099471064816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45939.099471064816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45939.099471064816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45939.099471064816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45939.099471064816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45939.099471064816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45939.099471064816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45939.099471064816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45939.099471064816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45939.099471064816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45939.099471064816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45939.099471064816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45939.099471064816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45939.099471064816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45939.099471064816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45939.099471064816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45939.099471064816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45939.099471064816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45939.099471064816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45939.099471064816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45939.099471064816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45939.099471064816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45939.099471064816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45939.099471064816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45939.099471064816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45939.099471064816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45939.099471064816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45939.099471064816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45939.099471064816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45939.099471064816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45939.099471064816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45939.099471064816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45939.099471064816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45939.099471064816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45939.099471064816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45939.099471064816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45939.099471064816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45939.099471064816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45939.099471064816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45939.099471064816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45939.099471064816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45939.099471064816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45939.099471064816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45939.099471064816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45939.099471064816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45939.099471064816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45939.099471064816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45939.099471064816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45939.099471064816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45939.099471064816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45939.099471064816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45939.099471064816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45939.099471064816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45939.099471064816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45939.099471064816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45939.099471064816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ref="G604:G667" ca="1" si="10">IFERROR(NOW()-F604,"-")</f>
        <v>45939.099471064816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45939.099471064816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45939.099471064816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45939.099471064816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45939.099471064816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45939.099471064816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45939.099471064816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45939.099471064816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45939.099471064816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45939.099471064816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45939.099471064816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45939.099471064816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45939.099471064816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45939.099471064816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45939.099471064816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45939.099471064816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45939.099471064816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45939.099471064816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45939.099471064816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45939.099471064816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45939.099471064816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45939.099471064816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45939.099471064816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45939.099471064816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45939.099471064816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45939.099471064816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45939.099471064816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45939.099471064816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45939.099471064816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45939.099471064816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45939.099471064816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45939.099471064816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45939.099471064816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45939.099471064816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45939.099471064816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45939.099471064816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45939.099471064816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45939.099471064816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45939.099471064816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45939.099471064816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45939.099471064816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45939.099471064816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45939.099471064816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45939.099471064816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45939.099471064816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45939.099471064816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45939.099471064816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45939.099471064816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45939.099471064816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45939.099471064816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45939.099471064816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45939.099471064816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45939.099471064816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45939.099471064816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45939.099471064816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45939.099471064816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45939.099471064816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45939.099471064816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45939.099471064816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45939.099471064816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45939.099471064816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45939.099471064816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45939.099471064816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45939.099471064816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ref="G668:G731" ca="1" si="11">IFERROR(NOW()-F668,"-")</f>
        <v>45939.099471064816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45939.099471064816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45939.099471064816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45939.099471064816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45939.099471064816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45939.099471064816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45939.099471064816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45939.099471064816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45939.099471064816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45939.099471064816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45939.099471064816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45939.099471064816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45939.099471064816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45939.099471064816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45939.099471064816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45939.099471064816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45939.099471064816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45939.099471064816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45939.099471064816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45939.099471064816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45939.099471064816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45939.099471064816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45939.099471064816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45939.099471064816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45939.099471064816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45939.099471064816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45939.099471064816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45939.099471064816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45939.099471064816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45939.099471064816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45939.099471064816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45939.099471064816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45939.099471064816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45939.099471064816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45939.099471064816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45939.099471064816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45939.099471064816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45939.099471064816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45939.099471064816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45939.099471064816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45939.099471064816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45939.099471064816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45939.099471064816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45939.099471064816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45939.099471064816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45939.099471064816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45939.099471064816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45939.099471064816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45939.099471064816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45939.099471064816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45939.099471064816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45939.099471064816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45939.099471064816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45939.099471064816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45939.099471064816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45939.099471064816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45939.099471064816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45939.099471064816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45939.099471064816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45939.099471064816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45939.099471064816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45939.099471064816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45939.099471064816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45939.099471064816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ref="G732:G795" ca="1" si="12">IFERROR(NOW()-F732,"-")</f>
        <v>45939.099471064816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45939.099471064816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45939.099471064816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45939.099471064816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45939.099471064816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45939.099471064816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45939.099471064816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45939.099471064816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45939.099471064816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45939.099471064816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45939.099471064816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45939.099471064816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45939.099471064816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45939.099471064816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45939.099471064816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45939.099471064816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45939.099471064816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45939.099471064816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45939.099471064816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45939.099471064816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45939.099471064816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45939.099471064816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45939.099471064816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45939.099471064816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45939.099471064816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45939.099471064816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45939.099471064816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45939.099471064816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45939.099471064816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45939.099471064816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45939.099471064816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45939.099471064816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45939.099471064816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45939.099471064816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45939.099471064816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45939.099471064816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45939.099471064816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45939.099471064816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45939.099471064816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45939.099471064816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45939.099471064816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45939.099471064816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45939.099471064816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45939.099471064816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45939.099471064816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45939.099471064816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45939.099471064816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45939.099471064816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45939.099471064816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45939.099471064816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45939.099471064816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45939.099471064816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45939.099471064816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45939.099471064816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45939.099471064816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45939.099471064816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45939.099471064816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45939.099471064816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45939.099471064816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45939.099471064816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45939.099471064816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45939.099471064816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45939.099471064816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45939.099471064816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ref="G796:G859" ca="1" si="13">IFERROR(NOW()-F796,"-")</f>
        <v>45939.099471064816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45939.099471064816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45939.099471064816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45939.099471064816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45939.099471064816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45939.099471064816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45939.099471064816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45939.099471064816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45939.099471064816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45939.099471064816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45939.099471064816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45939.099471064816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45939.099471064816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45939.099471064816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45939.099471064816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45939.099471064816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45939.099471064816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45939.099471064816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45939.099471064816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45939.099471064816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45939.099471064816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45939.099471064816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45939.099471064816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45939.099471064816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45939.099471064816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45939.099471064816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45939.099471064816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45939.099471064816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45939.099471064816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45939.099471064816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45939.099471064816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45939.099471064816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45939.099471064816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45939.099471064816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45939.099471064816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45939.099471064816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45939.099471064816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45939.099471064816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45939.099471064816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45939.099471064816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45939.099471064816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45939.099471064816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45939.099471064816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45939.099471064816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45939.099471064816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45939.099471064816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45939.099471064816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45939.099471064816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45939.099471064816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45939.099471064816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45939.099471064816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45939.099471064816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45939.099471064816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45939.099471064816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45939.099471064816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45939.099471064816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45939.099471064816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45939.099471064816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45939.099471064816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45939.099471064816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45939.099471064816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45939.099471064816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45939.099471064816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45939.099471064816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ref="G860:G923" ca="1" si="14">IFERROR(NOW()-F860,"-")</f>
        <v>45939.099471064816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45939.099471064816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45939.099471064816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45939.099471064816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45939.099471064816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45939.099471064816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45939.099471064816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45939.099471064816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45939.099471064816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45939.099471064816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45939.099471064816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45939.099471064816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45939.099471064816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45939.099471064816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45939.099471064816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45939.099471064816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45939.099471064816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45939.099471064816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45939.099471064816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45939.099471064816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45939.099471064816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45939.099471064816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45939.099471064816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45939.099471064816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45939.099471064816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45939.099471064816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45939.099471064816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45939.099471064816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45939.099471064816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45939.099471064816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45939.099471064816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45939.099471064816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45939.099471064816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45939.099471064816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45939.099471064816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45939.099471064816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45939.099471064816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45939.099471064816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45939.099471064816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45939.099471064816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45939.099471064816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45939.099471064816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45939.099471064816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45939.099471064816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45939.099471064816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45939.099471064816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45939.099471064816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45939.099471064816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45939.099471064816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45939.099471064816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45939.099471064816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45939.099471064816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45939.099471064816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45939.099471064816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45939.099471064816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45939.099471064816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45939.099471064816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45939.099471064816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45939.099471064816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45939.099471064816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45939.099471064816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45939.099471064816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45939.099471064816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45939.099471064816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ref="G924:G987" ca="1" si="15">IFERROR(NOW()-F924,"-")</f>
        <v>45939.099471064816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45939.099471064816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45939.099471064816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45939.099471064816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45939.099471064816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45939.099471064816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45939.099471064816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45939.099471064816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45939.099471064816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45939.099471064816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45939.099471064816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45939.099471064816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45939.099471064816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45939.099471064816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45939.099471064816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45939.099471064816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45939.099471064816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45939.099471064816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45939.099471064816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45939.099471064816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45939.099471064816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45939.099471064816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45939.099471064816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45939.099471064816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45939.099471064816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45939.099471064816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45939.099471064816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45939.099471064816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45939.099471064816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45939.099471064816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45939.099471064816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45939.099471064816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45939.099471064816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45939.099471064816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45939.099471064816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45939.099471064816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45939.099471064816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45939.099471064816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45939.099471064816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45939.099471064816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45939.099471064816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45939.099471064816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45939.099471064816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45939.099471064816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45939.099471064816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45939.099471064816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45939.099471064816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45939.099471064816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45939.099471064816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45939.099471064816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45939.099471064816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45939.099471064816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45939.099471064816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45939.099471064816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45939.099471064816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45939.099471064816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45939.099471064816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45939.099471064816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45939.099471064816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45939.099471064816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45939.099471064816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45939.099471064816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45939.099471064816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45939.099471064816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ref="G988:G1051" ca="1" si="16">IFERROR(NOW()-F988,"-")</f>
        <v>45939.099471064816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45939.099471064816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45939.099471064816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45939.099471064816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45939.099471064816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45939.099471064816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45939.099471064816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45939.099471064816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45939.099471064816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45939.099471064816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45939.099471064816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45939.099471064816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45939.099471064816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45939.099471064816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45939.099471064816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45939.099471064816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45939.099471064816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45939.099471064816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45939.099471064816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45939.099471064816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45939.099471064816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45939.099471064816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45939.099471064816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45939.099471064816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45939.099471064816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45939.099471064816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45939.099471064816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45939.099471064816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45939.099471064816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45939.099471064816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45939.099471064816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45939.099471064816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45939.099471064816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45939.099471064816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45939.099471064816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45939.099471064816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45939.099471064816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45939.099471064816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45939.099471064816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45939.099471064816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45939.099471064816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45939.099471064816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45939.099471064816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45939.099471064816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45939.099471064816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45939.099471064816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45939.099471064816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45939.099471064816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45939.099471064816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45939.099471064816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45939.099471064816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45939.099471064816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45939.099471064816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45939.099471064816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45939.099471064816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45939.099471064816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45939.099471064816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45939.099471064816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45939.099471064816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45939.099471064816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45939.099471064816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45939.099471064816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45939.099471064816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45939.099471064816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ref="G1052:G1115" ca="1" si="17">IFERROR(NOW()-F1052,"-")</f>
        <v>45939.099471064816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45939.099471064816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45939.099471064816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45939.099471064816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45939.099471064816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45939.099471064816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45939.099471064816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45939.099471064816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45939.099471064816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45939.099471064816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45939.099471064816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45939.099471064816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45939.099471064816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45939.099471064816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45939.099471064816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45939.099471064816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45939.099471064816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45939.099471064816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45939.099471064816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45939.099471064816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45939.099471064816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45939.099471064816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45939.099471064816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45939.099471064816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45939.099471064816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45939.099471064816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45939.099471064816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45939.099471064816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45939.099471064816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45939.099471064816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45939.099471064816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45939.099471064816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45939.099471064816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45939.099471064816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45939.099471064816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45939.099471064816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45939.099471064816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45939.099471064816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45939.099471064816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45939.099471064816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45939.099471064816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45939.099471064816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45939.099471064816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45939.099471064816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45939.099471064816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45939.099471064816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45939.099471064816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45939.099471064816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45939.099471064816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45939.099471064816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45939.099471064816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45939.099471064816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45939.099471064816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45939.099471064816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45939.099471064816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45939.099471064816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45939.099471064816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45939.099471064816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45939.099471064816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45939.099471064816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45939.099471064816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45939.099471064816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45939.099471064816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45939.099471064816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ref="G1116:G1179" ca="1" si="18">IFERROR(NOW()-F1116,"-")</f>
        <v>45939.099471064816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45939.099471064816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45939.099471064816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45939.099471064816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45939.099471064816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45939.099471064816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45939.099471064816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45939.099471064816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45939.099471064816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45939.099471064816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45939.099471064816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45939.099471064816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45939.099471064816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45939.099471064816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45939.099471064816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45939.099471064816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45939.099471064816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45939.099471064816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45939.099471064816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45939.099471064816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45939.099471064816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45939.099471064816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45939.099471064816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45939.099471064816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45939.099471064816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45939.099471064816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45939.099471064816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45939.099471064816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45939.099471064816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45939.099471064816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45939.099471064816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45939.099471064816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45939.099471064816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45939.099471064816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45939.099471064816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45939.099471064816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45939.099471064816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45939.099471064816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45939.099471064816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45939.099471064816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45939.099471064816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45939.099471064816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45939.099471064816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45939.099471064816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45939.099471064816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45939.099471064816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45939.099471064816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45939.099471064816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45939.099471064816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45939.099471064816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45939.099471064816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45939.099471064816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45939.099471064816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45939.099471064816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45939.099471064816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45939.099471064816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45939.099471064816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45939.099471064816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45939.099471064816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45939.099471064816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45939.099471064816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45939.099471064816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45939.099471064816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45939.099471064816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ref="G1180:G1194" ca="1" si="19">IFERROR(NOW()-F1180,"-")</f>
        <v>45939.099471064816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45939.099471064816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45939.099471064816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45939.099471064816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45939.099471064816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45939.099471064816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45939.099471064816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45939.099471064816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45939.099471064816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45939.099471064816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45939.099471064816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45939.099471064816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45939.099471064816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45939.099471064816</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45939.099471064816</v>
      </c>
      <c r="H1194" s="22"/>
      <c r="I1194" s="19" t="str">
        <f>IFERROR(VLOOKUP(D1194,DB!A:F,6,0),"")</f>
        <v/>
      </c>
      <c r="J1194" s="18" t="str">
        <f>IFERROR(VLOOKUP(D1194,DB!A:G,7,0),"")</f>
        <v/>
      </c>
      <c r="K1194" s="50"/>
      <c r="L1194" s="23" t="str">
        <f>IFERROR(VLOOKUP(D1194,DB!A:I,9,0),"")</f>
        <v/>
      </c>
    </row>
  </sheetData>
  <dataValidations count="2">
    <dataValidation allowBlank="1" showInputMessage="1" showErrorMessage="1" sqref="E1" xr:uid="{5914219A-CB83-432D-936A-CC0CB6F3982A}"/>
    <dataValidation type="list" allowBlank="1" showInputMessage="1" showErrorMessage="1" sqref="E2:E11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0"/>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235.6187534722194</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30"/>
      <c r="F3" s="131"/>
      <c r="G3" s="132">
        <f ca="1">IFERROR(NOW()-F3,"")</f>
        <v>45939.099471064816</v>
      </c>
      <c r="H3" s="131"/>
      <c r="I3" s="127" t="str">
        <f>IFERROR(VLOOKUP(D3,DB!A:F,6,0),"")</f>
        <v/>
      </c>
      <c r="J3" s="127" t="str">
        <f>IFERROR(VLOOKUP(D3,DB!A:G,7,0),"")</f>
        <v/>
      </c>
      <c r="K3" s="134"/>
      <c r="L3" s="129" t="str">
        <f>IFERROR(VLOOKUP(D3,DB!A:I,9,0),"")</f>
        <v/>
      </c>
    </row>
    <row r="4" spans="1:16" ht="15" customHeight="1">
      <c r="A4" s="127"/>
      <c r="B4" s="127" t="str">
        <f>IFERROR(VLOOKUP(D4,DB!A:K,11,0),"")</f>
        <v/>
      </c>
      <c r="C4" s="128"/>
      <c r="D4" s="175"/>
      <c r="E4" s="130"/>
      <c r="F4" s="131"/>
      <c r="G4" s="132">
        <f ca="1">IFERROR(NOW()-F4,"")</f>
        <v>45939.099471064816</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45939.099471064816</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45939.099471064816</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45939.099471064816</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45939.099471064816</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45939.099471064816</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45939.099471064816</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45939.099471064816</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45939.099471064816</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45939.099471064816</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45939.099471064816</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45939.099471064816</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45939.099471064816</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45939.099471064816</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45939.099471064816</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45939.099471064816</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45939.099471064816</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45939.099471064816</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45939.099471064816</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45939.099471064816</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45939.099471064816</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45939.099471064816</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45939.099471064816</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45939.099471064816</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45939.099471064816</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45939.099471064816</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45939.099471064816</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45939.099471064816</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45939.099471064816</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45939.099471064816</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45939.099471064816</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45939.099471064816</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45939.099471064816</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45939.099471064816</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45939.099471064816</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45939.099471064816</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45939.099471064816</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45939.099471064816</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45939.099471064816</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45939.099471064816</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45939.099471064816</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45939.099471064816</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45939.099471064816</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45939.099471064816</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45939.099471064816</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45939.099471064816</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45939.099471064816</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45939.099471064816</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45939.099471064816</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45939.099471064816</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45939.099471064816</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45939.099471064816</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45939.099471064816</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45939.099471064816</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45939.099471064816</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45939.099471064816</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45939.099471064816</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45939.099471064816</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45939.099471064816</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45939.099471064816</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45939.099471064816</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45939.099471064816</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45939.099471064816</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45939.099471064816</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45939.099471064816</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45939.099471064816</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45939.099471064816</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45939.099471064816</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45939.099471064816</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45939.099471064816</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45939.099471064816</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45939.099471064816</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45939.099471064816</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45939.099471064816</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45939.099471064816</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45939.099471064816</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45939.099471064816</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45939.099471064816</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45939.099471064816</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45939.099471064816</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45939.099471064816</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45939.099471064816</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45939.099471064816</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45939.099471064816</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45939.099471064816</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45939.099471064816</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45939.099471064816</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45939.099471064816</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45939.099471064816</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45939.099471064816</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45939.099471064816</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45939.099471064816</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45939.099471064816</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45939.099471064816</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45939.099471064816</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45939.099471064816</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45939.099471064816</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45939.099471064816</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45939.099471064816</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45939.099471064816</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45939.099471064816</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45939.099471064816</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45939.099471064816</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45939.099471064816</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45939.099471064816</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45939.099471064816</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45939.099471064816</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45939.099471064816</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45939.099471064816</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45939.099471064816</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45939.099471064816</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45939.099471064816</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45939.099471064816</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45939.099471064816</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45939.099471064816</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45939.099471064816</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45939.099471064816</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45939.099471064816</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45939.099471064816</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45939.099471064816</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45939.099471064816</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45939.099471064816</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45939.099471064816</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45939.099471064816</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45939.099471064816</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45939.099471064816</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45939.099471064816</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45939.099471064816</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45939.099471064816</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45939.099471064816</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45939.099471064816</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45939.099471064816</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45939.099471064816</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45939.099471064816</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45939.099471064816</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45939.099471064816</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45939.099471064816</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45939.099471064816</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45939.099471064816</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45939.099471064816</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45939.099471064816</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45939.099471064816</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45939.099471064816</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45939.099471064816</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45939.099471064816</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45939.099471064816</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45939.099471064816</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45939.099471064816</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45939.099471064816</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45939.099471064816</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45939.099471064816</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45939.099471064816</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45939.099471064816</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45939.099471064816</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45939.099471064816</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45939.099471064816</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45939.099471064816</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45939.099471064816</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45939.099471064816</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45939.099471064816</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45939.099471064816</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45939.099471064816</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45939.099471064816</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45939.099471064816</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45939.099471064816</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45939.099471064816</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45939.099471064816</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45939.099471064816</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45939.099471064816</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45939.099471064816</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45939.099471064816</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45939.099471064816</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45939.099471064816</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45939.099471064816</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45939.099471064816</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45939.099471064816</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45939.099471064816</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45939.099471064816</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45939.099471064816</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45939.099471064816</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45939.099471064816</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45939.099471064816</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45939.099471064816</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45939.099471064816</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45939.099471064816</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45939.099471064816</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45939.099471064816</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45939.099471064816</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45939.099471064816</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45939.099471064816</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45939.099471064816</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45939.099471064816</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45939.099471064816</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45939.099471064816</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45939.099471064816</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45939.099471064816</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45939.099471064816</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45939.099471064816</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45939.099471064816</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45939.099471064816</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45939.099471064816</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45939.099471064816</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45939.099471064816</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45939.099471064816</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45939.099471064816</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45939.099471064816</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45939.099471064816</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45939.099471064816</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45939.099471064816</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45939.099471064816</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45939.099471064816</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45939.099471064816</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45939.099471064816</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45939.099471064816</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45939.099471064816</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45939.099471064816</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45939.099471064816</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45939.099471064816</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45939.099471064816</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45939.099471064816</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45939.099471064816</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45939.099471064816</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45939.099471064816</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45939.099471064816</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45939.099471064816</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45939.099471064816</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45939.099471064816</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45939.099471064816</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45939.099471064816</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45939.099471064816</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45939.099471064816</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45939.099471064816</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45939.099471064816</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45939.099471064816</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45939.099471064816</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45939.099471064816</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45939.099471064816</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45939.099471064816</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45939.099471064816</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45939.099471064816</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45939.099471064816</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45939.099471064816</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45939.099471064816</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45939.099471064816</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45939.099471064816</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45939.099471064816</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45939.099471064816</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45939.099471064816</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45939.099471064816</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45939.099471064816</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45939.099471064816</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45939.099471064816</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45939.099471064816</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45939.099471064816</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45939.099471064816</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45939.099471064816</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45939.099471064816</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45939.099471064816</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45939.099471064816</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45939.099471064816</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45939.099471064816</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45939.099471064816</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45939.099471064816</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45939.099471064816</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45939.099471064816</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45939.099471064816</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45939.099471064816</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45939.099471064816</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45939.099471064816</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45939.099471064816</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45939.099471064816</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45939.099471064816</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45939.099471064816</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45939.099471064816</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45939.099471064816</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45939.099471064816</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45939.099471064816</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45939.099471064816</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45939.099471064816</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45939.099471064816</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45939.099471064816</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45939.099471064816</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45939.099471064816</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45939.099471064816</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45939.099471064816</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45939.099471064816</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45939.099471064816</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45939.099471064816</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45939.099471064816</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45939.099471064816</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45939.099471064816</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45939.099471064816</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45939.099471064816</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45939.099471064816</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45939.099471064816</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45939.099471064816</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45939.099471064816</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45939.099471064816</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45939.099471064816</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45939.099471064816</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45939.099471064816</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45939.099471064816</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45939.099471064816</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45939.099471064816</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45939.099471064816</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45939.099471064816</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45939.099471064816</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45939.099471064816</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45939.099471064816</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45939.099471064816</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45939.099471064816</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45939.099471064816</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45939.099471064816</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45939.099471064816</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45939.099471064816</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45939.099471064816</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45939.099471064816</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45939.099471064816</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45939.099471064816</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45939.099471064816</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45939.099471064816</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45939.099471064816</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45939.099471064816</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45939.099471064816</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45939.099471064816</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45939.099471064816</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45939.099471064816</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45939.099471064816</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45939.099471064816</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45939.099471064816</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45939.099471064816</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45939.099471064816</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45939.099471064816</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45939.099471064816</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45939.099471064816</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45939.099471064816</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45939.099471064816</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45939.099471064816</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45939.099471064816</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45939.099471064816</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45939.099471064816</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45939.099471064816</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45939.099471064816</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45939.099471064816</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45939.099471064816</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45939.099471064816</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45939.099471064816</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45939.099471064816</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45939.099471064816</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45939.099471064816</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45939.099471064816</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45939.099471064816</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45939.099471064816</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45939.099471064816</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45939.099471064816</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45939.099471064816</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45939.099471064816</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45939.099471064816</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45939.099471064816</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45939.099471064816</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45939.099471064816</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45939.099471064816</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45939.099471064816</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45939.099471064816</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45939.099471064816</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45939.099471064816</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45939.099471064816</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45939.099471064816</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45939.099471064816</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45939.099471064816</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45939.099471064816</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45939.099471064816</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45939.099471064816</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45939.099471064816</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45939.099471064816</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45939.099471064816</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45939.099471064816</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45939.099471064816</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45939.099471064816</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45939.099471064816</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45939.099471064816</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45939.099471064816</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45939.099471064816</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45939.099471064816</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45939.099471064816</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45939.099471064816</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45939.099471064816</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45939.099471064816</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45939.099471064816</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45939.099471064816</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45939.099471064816</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45939.099471064816</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45939.099471064816</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45939.099471064816</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45939.099471064816</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45939.099471064816</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45939.099471064816</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45939.099471064816</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45939.099471064816</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45939.099471064816</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45939.099471064816</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45939.099471064816</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45939.099471064816</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45939.099471064816</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45939.099471064816</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45939.099471064816</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45939.099471064816</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45939.099471064816</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45939.099471064816</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45939.099471064816</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45939.099471064816</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45939.099471064816</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45939.099471064816</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45939.099471064816</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45939.099471064816</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45939.099471064816</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45939.099471064816</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45939.099471064816</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45939.099471064816</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45939.099471064816</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45939.099471064816</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45939.099471064816</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45939.099471064816</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45939.099471064816</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45939.099471064816</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45939.099471064816</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45939.099471064816</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45939.099471064816</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45939.099471064816</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45939.099471064816</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45939.099471064816</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45939.099471064816</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45939.099471064816</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45939.099471064816</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45939.099471064816</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45939.099471064816</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45939.099471064816</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45939.099471064816</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45939.099471064816</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45939.099471064816</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45939.099471064816</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45939.099471064816</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45939.099471064816</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45939.099471064816</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45939.099471064816</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45939.099471064816</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45939.099471064816</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45939.099471064816</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45939.099471064816</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45939.099471064816</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45939.099471064816</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45939.099471064816</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45939.099471064816</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45939.099471064816</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45939.099471064816</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45939.099471064816</v>
      </c>
      <c r="H459" s="131"/>
      <c r="I459" s="127" t="str">
        <f>IFERROR(VLOOKUP(D459,DB!A:F,6,0),"")</f>
        <v/>
      </c>
      <c r="J459" s="127" t="str">
        <f>IFERROR(VLOOKUP(D459,DB!A:G,7,0),"")</f>
        <v/>
      </c>
      <c r="K459" s="134"/>
      <c r="L459" s="129" t="str">
        <f>IFERROR(VLOOKUP(D459,DB!A:I,9,0),"")</f>
        <v/>
      </c>
    </row>
    <row r="460" spans="1:12" ht="15" customHeight="1">
      <c r="A460" s="135"/>
      <c r="B460" s="135" t="str">
        <f>IFERROR(VLOOKUP(D460,DB!A:K,11,0),"")</f>
        <v/>
      </c>
      <c r="C460" s="136"/>
      <c r="D460" s="137"/>
      <c r="E460" s="138"/>
      <c r="F460" s="139"/>
      <c r="G460" s="140">
        <f ca="1">IFERROR(NOW()-F460,"")</f>
        <v>45939.099471064816</v>
      </c>
      <c r="H460" s="139"/>
      <c r="I460" s="135" t="str">
        <f>IFERROR(VLOOKUP(D460,DB!A:F,6,0),"")</f>
        <v/>
      </c>
      <c r="J460" s="135" t="str">
        <f>IFERROR(VLOOKUP(D460,DB!A:G,7,0),"")</f>
        <v/>
      </c>
      <c r="K460" s="141"/>
      <c r="L460" s="137" t="str">
        <f>IFERROR(VLOOKUP(D460,DB!A:I,9,0),"")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126" t="s">
        <v>36000</v>
      </c>
      <c r="E2" s="37" t="s">
        <v>38964</v>
      </c>
      <c r="F2" s="38">
        <v>45891.832060185188</v>
      </c>
      <c r="G2" s="174">
        <f ca="1">IFERROR(NOW()-F2,"")</f>
        <v>47.267410879627278</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39045</v>
      </c>
      <c r="F3" s="38">
        <v>45926.188877314817</v>
      </c>
      <c r="G3" s="174">
        <f ca="1">IFERROR(NOW()-F3,"")</f>
        <v>12.910593749998952</v>
      </c>
      <c r="H3" s="38">
        <v>45926.158159722225</v>
      </c>
      <c r="I3" s="37" t="str">
        <f>IFERROR(VLOOKUP(D3,DB!A:F,6,0),"")</f>
        <v>SCECO</v>
      </c>
      <c r="J3" s="37" t="str">
        <f>IFERROR(VLOOKUP(D3,DB!A:G,7,0),"")</f>
        <v>Good</v>
      </c>
      <c r="K3" s="37" t="s">
        <v>39059</v>
      </c>
      <c r="L3" s="37" t="str">
        <f>IFERROR(VLOOKUP(D3,DB!A:I,9,0),"")</f>
        <v>Latis</v>
      </c>
      <c r="M3" s="125"/>
    </row>
    <row r="4" spans="1:13" ht="15">
      <c r="A4" s="37"/>
      <c r="B4" s="37" t="str">
        <f>IFERROR(VLOOKUP(D4,DB!A:K,11,0),"")</f>
        <v/>
      </c>
      <c r="C4" s="37"/>
      <c r="D4"/>
      <c r="E4" s="37"/>
      <c r="F4" s="38"/>
      <c r="G4" s="174">
        <f ca="1">IFERROR(NOW()-F4,"")</f>
        <v>45939.099471064816</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45939.099471064816</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45939.099471064816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45939.099471064816</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45939.099471064816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45939.099471064816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45939.099471064816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45939.099471064816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45939.099471064816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45939.099471064816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45939.099471064816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45939.099471064816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45939.099471064816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45939.099471064816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45939.099471064816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45939.099471064816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45939.099471064816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45939.099471064816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45939.099471064816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45939.099471064816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45939.099471064816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45939.099471064816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45939.099471064816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45939.099471064816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45939.099471064816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45939.099471064816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45939.099471064816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45939.099471064816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45939.099471064816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45939.099471064816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45939.099471064816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45939.099471064816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45939.099471064816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45939.099471064816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45939.099471064816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45939.099471064816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45939.099471064816</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45939.099471064816</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45939.099471064816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45939.099471064816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45939.099471064816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45939.099471064816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45939.099471064816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45939.099471064816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45939.099471064816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45939.099471064816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45939.099471064816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45939.099471064816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45939.099471064816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45939.099471064816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45939.099471064816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45939.099471064816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45939.099471064816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45939.099471064816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45939.099471064816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45939.099471064816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45939.099471064816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45939.099471064816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45939.099471064816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45939.099471064816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45939.099471064816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45939.099471064816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45939.099471064816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45939.099471064816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45939.099471064816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45939.099471064816</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45939.099471064816</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45939.099471064816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45939.099471064816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45939.099471064816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45939.099471064816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45939.099471064816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45939.099471064816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45939.099471064816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45939.099471064816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45939.099471064816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45939.099471064816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45939.099471064816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45939.099471064816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45939.099471064816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45939.099471064816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45939.099471064816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45939.099471064816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45939.099471064816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45939.099471064816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45939.099471064816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45939.099471064816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45939.099471064816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45939.099471064816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45939.099471064816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45939.099471064816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45939.099471064816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45939.099471064816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45939.099471064816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45939.099471064816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45939.099471064816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45939.099471064816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45939.099471064816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45939.099471064816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45939.099471064816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45939.099471064816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45939.099471064816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45939.099471064816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45939.099471064816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45939.099471064816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45939.099471064816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45939.099471064816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45939.099471064816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45939.099471064816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45939.099471064816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45939.099471064816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45939.099471064816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45939.099471064816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45939.099471064816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45939.099471064816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45939.099471064816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45939.099471064816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45939.099471064816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45939.099471064816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45939.099471064816</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45939.099471064816</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D8" sqref="D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39060</v>
      </c>
      <c r="B2" s="150" t="s">
        <v>5398</v>
      </c>
      <c r="C2" s="149">
        <v>1</v>
      </c>
      <c r="D2" s="150" t="s">
        <v>34463</v>
      </c>
      <c r="E2" s="149" t="s">
        <v>39061</v>
      </c>
      <c r="F2" s="151">
        <v>45926.772847222222</v>
      </c>
      <c r="G2" s="152">
        <f ca="1">IFERROR(NOW()-F2,"-")</f>
        <v>12.326623842593108</v>
      </c>
      <c r="H2" s="153">
        <v>45927.449074074102</v>
      </c>
      <c r="I2" s="150" t="str">
        <f>IFERROR(VLOOKUP(D2,DB!A:F,6,0),"")</f>
        <v>SCECO</v>
      </c>
      <c r="J2" s="150" t="str">
        <f>IFERROR(VLOOKUP(D2,DB!A:G,7,0),"")</f>
        <v>Weak</v>
      </c>
      <c r="K2" s="149" t="s">
        <v>39062</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45939.099471064816</v>
      </c>
      <c r="H3" s="153">
        <v>45927.987534722219</v>
      </c>
      <c r="I3" s="150" t="str">
        <f>IFERROR(VLOOKUP(D3,DB!A:F,6,0),"")</f>
        <v>SCECO</v>
      </c>
      <c r="J3" s="150" t="str">
        <f>IFERROR(VLOOKUP(D3,DB!A:G,7,0),"")</f>
        <v>Vandalized</v>
      </c>
      <c r="K3" s="149" t="s">
        <v>39063</v>
      </c>
      <c r="L3" s="150" t="str">
        <f>IFERROR(VLOOKUP(D3,DB!A:I,9,0),"")</f>
        <v>Latis</v>
      </c>
    </row>
    <row r="4" spans="1:16383" ht="31.5" customHeight="1">
      <c r="A4" s="149" t="s">
        <v>39064</v>
      </c>
      <c r="B4" s="150" t="s">
        <v>5398</v>
      </c>
      <c r="C4" s="149">
        <v>1</v>
      </c>
      <c r="D4" s="150" t="s">
        <v>32861</v>
      </c>
      <c r="E4" s="149" t="s">
        <v>39061</v>
      </c>
      <c r="F4" s="151">
        <v>45933.880972222221</v>
      </c>
      <c r="G4" s="152">
        <f ca="1">IFERROR(NOW()-F4,"-")</f>
        <v>5.218498842594272</v>
      </c>
      <c r="H4" s="153">
        <v>45929.455266203702</v>
      </c>
      <c r="I4" s="150" t="str">
        <f>IFERROR(VLOOKUP(D4,DB!A:F,6,0),"")</f>
        <v>SCECO</v>
      </c>
      <c r="J4" s="150" t="str">
        <f>IFERROR(VLOOKUP(D4,DB!A:G,7,0),"")</f>
        <v>In progress</v>
      </c>
      <c r="K4" s="149" t="s">
        <v>39062</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39065</v>
      </c>
      <c r="B5" s="150" t="s">
        <v>5398</v>
      </c>
      <c r="C5" s="149">
        <v>1</v>
      </c>
      <c r="D5" s="150" t="s">
        <v>33408</v>
      </c>
      <c r="E5" s="149" t="s">
        <v>38964</v>
      </c>
      <c r="F5" s="151">
        <v>45934.942245370374</v>
      </c>
      <c r="G5" s="152">
        <f ca="1">IFERROR(NOW()-F5,"-")</f>
        <v>4.1572256944418768</v>
      </c>
      <c r="H5" s="153">
        <v>45934.470231481479</v>
      </c>
      <c r="I5" s="150" t="str">
        <f>IFERROR(VLOOKUP(D5,DB!A:F,6,0),"")</f>
        <v>SCECO</v>
      </c>
      <c r="J5" s="150" t="str">
        <f>IFERROR(VLOOKUP(D5,DB!A:G,7,0),"")</f>
        <v>Dead</v>
      </c>
      <c r="K5" s="149" t="s">
        <v>39062</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45939.099471064816</v>
      </c>
      <c r="H6" s="155">
        <v>45937.667847222219</v>
      </c>
      <c r="I6" s="150" t="str">
        <f>IFERROR(VLOOKUP(D6,DB!A:F,6,0),"")</f>
        <v>SCECO</v>
      </c>
      <c r="J6" s="150" t="str">
        <f>IFERROR(VLOOKUP(D6,DB!A:G,7,0),"")</f>
        <v>Weak</v>
      </c>
      <c r="K6" s="156" t="s">
        <v>39066</v>
      </c>
      <c r="L6" s="150" t="str">
        <f>IFERROR(VLOOKUP(D6,DB!A:I,9,0),"")</f>
        <v>Latis</v>
      </c>
    </row>
    <row r="7" spans="1:16383" ht="31.5" customHeight="1">
      <c r="A7" s="162"/>
      <c r="B7" s="162" t="str">
        <f>IFERROR(VLOOKUP(D7,DB!A:K,11,0),"")</f>
        <v>R6</v>
      </c>
      <c r="C7" s="162"/>
      <c r="D7" s="160" t="s">
        <v>5662</v>
      </c>
      <c r="E7" s="162"/>
      <c r="F7" s="162"/>
      <c r="G7" s="152">
        <f ca="1">IFERROR(NOW()-F7,"-")</f>
        <v>45939.099471064816</v>
      </c>
      <c r="H7" s="162"/>
      <c r="I7" s="162" t="str">
        <f>IFERROR(VLOOKUP(D7,DB!A:F,6,0),"")</f>
        <v>SCECO</v>
      </c>
      <c r="J7" s="162" t="str">
        <f>IFERROR(VLOOKUP(D7,DB!A:G,7,0),"")</f>
        <v>Good</v>
      </c>
      <c r="K7" s="162"/>
      <c r="L7" s="162" t="str">
        <f>IFERROR(VLOOKUP(D7,DB!A:I,9,0),"")</f>
        <v>Zain</v>
      </c>
    </row>
    <row r="8" spans="1:16383" ht="31.5" customHeight="1">
      <c r="A8" s="162"/>
      <c r="B8" s="162" t="str">
        <f>IFERROR(VLOOKUP(D8,DB!A:K,11,0),"")</f>
        <v/>
      </c>
      <c r="C8" s="162"/>
      <c r="D8" s="161"/>
      <c r="E8" s="162"/>
      <c r="F8" s="162"/>
      <c r="G8" s="152">
        <f ca="1">IFERROR(NOW()-F8,"-")</f>
        <v>45939.099471064816</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45939.099471064816</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45939.099471064816</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45939.099471064816</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45939.099471064816</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45939.099471064816</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45939.099471064816</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45939.099471064816</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45939.099471064816</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45939.099471064816</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45939.099471064816</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45939.099471064816</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45939.099471064816</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45939.099471064816</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45939.099471064816</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45939.099471064816</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45939.099471064816</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45939.099471064816</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45939.099471064816</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45939.099471064816</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45939.099471064816</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45939.099471064816</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45939.099471064816</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45939.099471064816</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45939.099471064816</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45939.099471064816</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45939.099471064816</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45939.099471064816</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45939.099471064816</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45939.099471064816</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45939.099471064816</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45939.099471064816</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45939.099471064816</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45939.099471064816</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45939.099471064816</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45939.099471064816</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45939.099471064816</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45939.099471064816</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45939.099471064816</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45939.099471064816</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45939.099471064816</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45939.099471064816</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45939.099471064816</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45939.099471064816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45939.099471064816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45939.099471064816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45939.099471064816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45939.099471064816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45939.099471064816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45939.099471064816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45939.099471064816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45939.099471064816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45939.099471064816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45939.099471064816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45939.099471064816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45939.099471064816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45939.099471064816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45939.099471064816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45939.099471064816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45939.099471064816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45939.099471064816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45939.099471064816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45939.099471064816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45939.099471064816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45939.099471064816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45939.099471064816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45939.099471064816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45939.099471064816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45939.099471064816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45939.099471064816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45939.099471064816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45939.099471064816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45939.099471064816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45939.099471064816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45939.099471064816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45939.099471064816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45939.099471064816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45939.099471064816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45939.099471064816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45939.099471064816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45939.099471064816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45939.099471064816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45939.099471064816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45939.099471064816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45939.099471064816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45939.099471064816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45939.099471064816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45939.099471064816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45939.099471064816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45939.099471064816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45939.099471064816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45939.099471064816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45939.099471064816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45939.099471064816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45939.099471064816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45939.099471064816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45939.099471064816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45939.099471064816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45939.099471064816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45939.099471064816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45939.099471064816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45939.099471064816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45939.099471064816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45939.099471064816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45939.099471064816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45939.099471064816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45939.099471064816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45939.099471064816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45939.099471064816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45939.099471064816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45939.099471064816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45939.099471064816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45939.099471064816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45939.099471064816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45939.099471064816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45939.099471064816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45939.099471064816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45939.099471064816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45939.099471064816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45939.099471064816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45939.099471064816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45939.099471064816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45939.099471064816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45939.099471064816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45939.099471064816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45939.099471064816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45939.099471064816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45939.099471064816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45939.099471064816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45939.099471064816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45939.099471064816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45939.099471064816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45939.099471064816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45939.099471064816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45939.099471064816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45939.099471064816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45939.099471064816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45939.099471064816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45939.099471064816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45939.099471064816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45939.099471064816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45939.099471064816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45939.099471064816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45939.099471064816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45939.099471064816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45939.099471064816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45939.099471064816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45939.099471064816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45939.099471064816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45939.099471064816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45939.099471064816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45939.099471064816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45939.099471064816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45939.099471064816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45939.099471064816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45939.099471064816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45939.099471064816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45939.099471064816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45939.099471064816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45939.099471064816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45939.099471064816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45939.099471064816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45939.099471064816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45939.099471064816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45939.099471064816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45939.099471064816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45939.099471064816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45939.099471064816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45939.099471064816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45939.099471064816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45939.099471064816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45939.099471064816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45939.099471064816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45939.099471064816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45939.099471064816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45939.099471064816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45939.099471064816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45939.099471064816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45939.099471064816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45939.099471064816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45939.099471064816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45939.099471064816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45939.099471064816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45939.099471064816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45939.099471064816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45939.099471064816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45939.099471064816</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45939.099471064816</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45939.099471064816</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45939.099471064816</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45939.099471064816</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45939.099471064816</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45939.099471064816</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45939.099471064816</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45939.099471064816</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45939.099471064816</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45939.099471064816</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45939.099471064816</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45939.099471064816</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45939.099471064816</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45939.099471064816</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45939.099471064816</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45939.099471064816</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45939.099471064816</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45939.099471064816</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45939.099471064816</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45939.099471064816</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45939.099471064816</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45939.099471064816</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45939.099471064816</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2025-10-08T23:25:13Z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