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96" documentId="13_ncr:1_{F6CB121F-512D-4AA6-A0C1-0FB36C537598}" xr6:coauthVersionLast="47" xr6:coauthVersionMax="47" xr10:uidLastSave="{250D51A9-2287-4D5B-9E8A-80D2AF3B686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<sst xmlns="http://schemas.openxmlformats.org/spreadsheetml/2006/main" count="179032" uniqueCount="39108">
  <si>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</si>
  <si>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</si>
  <si>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</si>
  <si>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</si>
  <si>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</si>
  <si>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</si>
  <si>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</si>
  <si>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</si>
  <si>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</si>
  <si>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</si>
  <si>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</si>
  <si>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</si>
  <si>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</si>
  <si>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</si>
  <si>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</si>
  <si>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</si>
  <si>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</si>
  <si>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</si>
  <si>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</si>
  <si>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</si>
  <si>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</si>
  <si>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</si>
  <si>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</si>
  <si>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</si>
  <si>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</si>
  <si>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</si>
  <si>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</si>
  <si>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</si>
  <si>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</si>
  <si>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</si>
  <si>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</si>
  <si>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</si>
  <si>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</si>
  <si>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</si>
  <si>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</si>
  <si>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</si>
  <si>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</si>
  <si>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</si>
  <si>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</si>
  <si>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</si>
  <si>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</si>
  <si>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</si>
  <si>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</si>
  <si>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</si>
  <si>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</si>
  <si>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</si>
  <si>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</si>
  <si>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</si>
  <si>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</si>
  <si>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</si>
  <si>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</si>
  <si>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</si>
  <si>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</si>
  <si>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</si>
  <si>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</si>
  <si>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</si>
  <si>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</si>
  <si>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</si>
  <si>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</si>
  <si>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</si>
  <si>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</si>
  <si>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</si>
  <si>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</si>
  <si>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</si>
  <si>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</si>
  <si>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</si>
  <si>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</si>
  <si>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</si>
  <si>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</si>
  <si>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</si>
  <si>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</si>
  <si>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</si>
  <si>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</si>
  <si>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</si>
  <si>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</si>
  <si>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</si>
  <si>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</si>
  <si>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</si>
  <si>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</si>
  <si>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</si>
  <si>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</si>
  <si>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</si>
  <si>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</si>
  <si>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</si>
  <si>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</si>
  <si>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</si>
  <si>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</si>
  <si>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</si>
  <si>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</si>
  <si>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</si>
  <si>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</si>
  <si>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</si>
  <si>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</si>
  <si>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</si>
  <si>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</si>
  <si>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</si>
  <si>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</si>
  <si>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</si>
  <si>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</si>
  <si>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</si>
  <si>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</si>
  <si>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</si>
  <si>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</si>
  <si>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</si>
  <si>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</si>
  <si>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</si>
  <si>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</si>
  <si>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</si>
  <si>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</si>
  <si>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</si>
  <si>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</si>
  <si>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</si>
  <si>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</si>
  <si>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</si>
  <si>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</si>
  <si>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</si>
  <si>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</si>
  <si>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</si>
  <si>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</si>
  <si>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</si>
  <si>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</si>
  <si>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</si>
  <si>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</si>
  <si>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</si>
  <si>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</si>
  <si>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</si>
  <si>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</si>
  <si>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</si>
  <si>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</si>
  <si>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</si>
  <si>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</si>
  <si>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</si>
  <si>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</si>
  <si>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</si>
  <si>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</si>
  <si>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</si>
  <si>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</si>
  <si>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</si>
  <si>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</si>
  <si>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</si>
  <si>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</si>
  <si>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</si>
  <si>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</si>
  <si>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</si>
  <si>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</si>
  <si>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</si>
  <si>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</si>
  <si>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</si>
  <si>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</si>
  <si>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</si>
  <si>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</si>
  <si>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</si>
  <si>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</si>
  <si>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</si>
  <si>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</si>
  <si>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</si>
  <si>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</si>
  <si>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</si>
  <si>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</si>
  <si>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</si>
  <si>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</si>
  <si>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</si>
  <si>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</si>
  <si>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</si>
  <si>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</si>
  <si>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</si>
  <si>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</si>
  <si>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</si>
  <si>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</si>
  <si>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</si>
  <si>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</si>
  <si>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</si>
  <si>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</si>
  <si>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</si>
  <si>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</si>
  <si>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</si>
  <si>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</si>
  <si>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</si>
  <si>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</si>
  <si>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</si>
  <si>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</si>
  <si>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</si>
  <si>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</si>
  <si>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</si>
  <si>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</si>
  <si>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</si>
  <si>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</si>
  <si>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</si>
  <si>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</si>
  <si>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</si>
  <si>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</si>
  <si>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</si>
  <si>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</si>
  <si>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</si>
  <si>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</si>
  <si>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</si>
  <si>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</si>
  <si>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</si>
  <si>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</si>
  <si>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</si>
  <si>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</si>
  <si>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</si>
  <si>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</si>
  <si>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</si>
  <si>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</si>
  <si>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</si>
  <si>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</si>
  <si>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</si>
  <si>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</si>
  <si>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</si>
  <si>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</si>
  <si>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</si>
  <si>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</si>
  <si>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</si>
  <si>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</si>
  <si>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</si>
  <si>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</si>
  <si>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</si>
  <si>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</si>
  <si>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</si>
  <si>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</si>
  <si>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</si>
  <si>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</si>
  <si>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</si>
  <si>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</si>
  <si>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</si>
  <si>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</si>
  <si>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</si>
  <si>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</si>
  <si>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</si>
  <si>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</si>
  <si>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</si>
  <si>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</si>
  <si>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</si>
  <si>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</si>
  <si>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</si>
  <si>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</si>
  <si>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</si>
  <si>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</si>
  <si>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</si>
  <si>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</si>
  <si>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</si>
  <si>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</si>
  <si>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</si>
  <si>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</si>
  <si>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</si>
  <si>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</si>
  <si>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</si>
  <si>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</si>
  <si>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</si>
  <si>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</si>
  <si>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</si>
  <si>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</si>
  <si>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</si>
  <si>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</si>
  <si>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</si>
  <si>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</si>
  <si>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</si>
  <si>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</si>
  <si>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</si>
  <si>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</si>
  <si>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</si>
  <si>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</si>
  <si>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</si>
  <si>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</si>
  <si>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</si>
  <si>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</si>
  <si>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</si>
  <si>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</si>
  <si>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</si>
  <si>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</si>
  <si>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</si>
  <si>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</si>
  <si>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</si>
  <si>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</si>
  <si>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</si>
  <si>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</si>
  <si>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</si>
  <si>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</si>
  <si>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</si>
  <si>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</si>
  <si>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</si>
  <si>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</si>
  <si>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</si>
  <si>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</si>
  <si>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</si>
  <si>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</si>
  <si>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</si>
  <si>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</si>
  <si>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</si>
  <si>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</si>
  <si>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</si>
  <si>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</si>
  <si>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</si>
  <si>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</si>
  <si>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</si>
  <si>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</si>
  <si>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</si>
  <si>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</si>
  <si>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</si>
  <si>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</si>
  <si>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</si>
  <si>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</si>
  <si>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</si>
  <si>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</si>
  <si>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</si>
  <si>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</si>
  <si>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</si>
  <si>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</si>
  <si>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</si>
  <si>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</si>
  <si>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</si>
  <si>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</si>
  <si>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</si>
  <si>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</si>
  <si>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</si>
  <si>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</si>
  <si>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</si>
  <si>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</si>
  <si>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</si>
  <si>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</si>
  <si>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</si>
  <si>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</si>
  <si>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</si>
  <si>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</si>
  <si>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</si>
  <si>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</si>
  <si>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</si>
  <si>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</si>
  <si>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</si>
  <si>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</si>
  <si>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</si>
  <si>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</si>
  <si>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</si>
  <si>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</si>
  <si>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</si>
  <si>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</si>
  <si>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</si>
  <si>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</si>
  <si>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</si>
  <si>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</si>
  <si>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</si>
  <si>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</si>
  <si>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</si>
  <si>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</si>
  <si>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</si>
  <si>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</si>
  <si>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</si>
  <si>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</si>
  <si>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</si>
  <si>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</si>
  <si>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</si>
  <si>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</si>
  <si>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</si>
  <si>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</si>
  <si>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</si>
  <si>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</si>
  <si>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</si>
  <si>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</si>
  <si>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</si>
  <si>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</si>
  <si>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</si>
  <si>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</si>
  <si>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</si>
  <si>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</si>
  <si>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</si>
  <si>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</si>
  <si>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</si>
  <si>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</si>
  <si>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</si>
  <si>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</si>
  <si>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</si>
  <si>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</si>
  <si>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</si>
  <si>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</si>
  <si>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</si>
  <si>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</si>
  <si>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</si>
  <si>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</si>
  <si>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</si>
  <si>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</si>
  <si>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</si>
  <si>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</si>
  <si>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</si>
  <si>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</si>
  <si>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</si>
  <si>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</si>
  <si>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</si>
  <si>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</si>
  <si>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</si>
  <si>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</si>
  <si>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</si>
  <si>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</si>
  <si>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</si>
  <si>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</si>
  <si>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</si>
  <si>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</si>
  <si>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</si>
  <si>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</si>
  <si>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</si>
  <si>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</si>
  <si>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</si>
  <si>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</si>
  <si>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</si>
  <si>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</si>
  <si>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</si>
  <si>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</si>
  <si>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</si>
  <si>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</si>
  <si>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</si>
  <si>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</si>
  <si>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</si>
  <si>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</si>
  <si>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</si>
  <si>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</si>
  <si>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</si>
  <si>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</si>
  <si>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</si>
  <si>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</si>
  <si>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</si>
  <si>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</si>
  <si>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</si>
  <si>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</si>
  <si>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</si>
  <si>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</si>
  <si>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</si>
  <si>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</si>
  <si>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</si>
  <si>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</si>
  <si>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</si>
  <si>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</si>
  <si>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</si>
  <si>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</si>
  <si>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</si>
  <si>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</si>
  <si>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</si>
  <si>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</si>
  <si>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</si>
  <si>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</si>
  <si>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</si>
  <si>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</si>
  <si>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</si>
  <si>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</si>
  <si>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</si>
  <si>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</si>
  <si>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</si>
  <si>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</si>
  <si>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</si>
  <si>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</si>
  <si>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</si>
  <si>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</si>
  <si>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</si>
  <si>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</si>
  <si>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</si>
  <si>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</si>
  <si>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</si>
  <si>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</si>
  <si>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</si>
  <si>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</si>
  <si>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</si>
  <si>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</si>
  <si>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</si>
  <si>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</si>
  <si>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</si>
  <si>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</si>
  <si>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</si>
  <si>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</si>
  <si>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</si>
  <si>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</si>
  <si>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</si>
  <si>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</si>
  <si>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</si>
  <si>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</si>
  <si>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</si>
  <si>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</si>
  <si>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</si>
  <si>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</si>
  <si>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</si>
  <si>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</si>
  <si>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</si>
  <si>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</si>
  <si>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</si>
  <si>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</si>
  <si>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</si>
  <si>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</si>
  <si>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</si>
  <si>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</si>
  <si>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</si>
  <si>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</si>
  <si>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</si>
  <si>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</si>
  <si>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</si>
  <si>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</si>
  <si>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</si>
  <si>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</si>
  <si>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</si>
  <si>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</si>
  <si>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</si>
  <si>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</si>
  <si>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</si>
  <si>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</si>
  <si>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</si>
  <si>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</si>
  <si>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</si>
  <si>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</si>
  <si>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</si>
  <si>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</si>
  <si>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</si>
  <si>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</si>
  <si>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</si>
  <si>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</si>
  <si>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</si>
  <si>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</si>
  <si>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</si>
  <si>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</si>
  <si>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</si>
  <si>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</si>
  <si>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</si>
  <si>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</si>
  <si>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</si>
  <si>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</si>
  <si>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</si>
  <si>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</si>
  <si>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</si>
  <si>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</si>
  <si>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</si>
  <si>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</si>
  <si>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</si>
  <si>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</si>
  <si>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</si>
  <si>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</si>
  <si>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</si>
  <si>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</si>
  <si>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</si>
  <si>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</si>
  <si>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</si>
  <si>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</si>
  <si>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</si>
  <si>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</si>
  <si>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</si>
  <si>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</si>
  <si>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</si>
  <si>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</si>
  <si>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</si>
  <si>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</si>
  <si>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</si>
  <si>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</si>
  <si>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</si>
  <si>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</si>
  <si>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</si>
  <si>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</si>
  <si>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</si>
  <si>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</si>
  <si>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</si>
  <si>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</si>
  <si>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</si>
  <si>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</si>
  <si>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</si>
  <si>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</si>
  <si>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</si>
  <si>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</si>
  <si>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</si>
  <si>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</si>
  <si>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</si>
  <si>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</si>
  <si>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</si>
  <si>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</si>
  <si>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</si>
  <si>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</si>
  <si>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</si>
  <si>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</si>
  <si>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</si>
  <si>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</si>
  <si>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</si>
  <si>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</si>
  <si>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</si>
  <si>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</si>
  <si>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</si>
  <si>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</si>
  <si>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</si>
  <si>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</si>
  <si>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</si>
  <si>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</si>
  <si>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</si>
  <si>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</si>
  <si>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</si>
  <si>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</si>
  <si>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</si>
  <si>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</si>
  <si>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</si>
  <si>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</si>
  <si>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</si>
  <si>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</si>
  <si>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</si>
  <si>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</si>
  <si>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</si>
  <si>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</si>
  <si>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</si>
  <si>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</si>
  <si>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</si>
  <si>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</si>
  <si>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</si>
  <si>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</si>
  <si>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</si>
  <si>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</si>
  <si>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</si>
  <si>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</si>
  <si>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</si>
  <si>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</si>
  <si>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</si>
  <si>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</si>
  <si>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</si>
  <si>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</si>
  <si>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</si>
  <si>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</si>
  <si>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</si>
  <si>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</si>
  <si>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</si>
  <si>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</si>
  <si>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</si>
  <si>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</si>
  <si>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</si>
  <si>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</si>
  <si>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</si>
  <si>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</si>
  <si>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</si>
  <si>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</si>
  <si>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</si>
  <si>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</si>
  <si>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</si>
  <si>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</si>
  <si>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</si>
  <si>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</si>
  <si>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</si>
  <si>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</si>
  <si>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</si>
  <si>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</si>
  <si>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</si>
  <si>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</si>
  <si>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</si>
  <si>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</si>
  <si>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</si>
  <si>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</si>
  <si>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</si>
  <si>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</si>
  <si>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</si>
  <si>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</si>
  <si>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</si>
  <si>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</si>
  <si>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</si>
  <si>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</si>
  <si>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</si>
  <si>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</si>
  <si>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</si>
  <si>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</si>
  <si>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</si>
  <si>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</si>
  <si>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</si>
  <si>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</si>
  <si>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</si>
  <si>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</si>
  <si>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</si>
  <si>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</si>
  <si>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</si>
  <si>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</si>
  <si>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</si>
  <si>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</si>
  <si>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</si>
  <si>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</si>
  <si>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</si>
  <si>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</si>
  <si>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</si>
  <si>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</si>
  <si>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</si>
  <si>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</si>
  <si>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</si>
  <si>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</si>
  <si>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</si>
  <si>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</si>
  <si>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</si>
  <si>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</si>
  <si>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</si>
  <si>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</si>
  <si>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</si>
  <si>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</si>
  <si>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</si>
  <si>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</si>
  <si>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</si>
  <si>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</si>
  <si>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</si>
  <si>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</si>
  <si>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</si>
  <si>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</si>
  <si>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</si>
  <si>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</si>
  <si>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</si>
  <si>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</si>
  <si>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</si>
  <si>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</si>
  <si>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</si>
  <si>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</si>
  <si>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</si>
  <si>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</si>
  <si>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</si>
  <si>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</si>
  <si>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</si>
  <si>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</si>
  <si>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</si>
  <si>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</si>
  <si>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</si>
  <si>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</si>
  <si>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</si>
  <si>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</si>
  <si>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</si>
  <si>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</si>
  <si>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</si>
  <si>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</si>
  <si>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</si>
  <si>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</si>
  <si>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</si>
  <si>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</si>
  <si>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</si>
  <si>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</si>
  <si>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</si>
  <si>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</si>
  <si>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</si>
  <si>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</si>
  <si>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</si>
  <si>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</si>
  <si>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</si>
  <si>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</si>
  <si>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</si>
  <si>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</si>
  <si>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</si>
  <si>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</si>
  <si>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</si>
  <si>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</si>
  <si>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</si>
  <si>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</si>
  <si>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</si>
  <si>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</si>
  <si>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</si>
  <si>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</si>
  <si>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</si>
  <si>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</si>
  <si>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</si>
  <si>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</si>
  <si>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</si>
  <si>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</si>
  <si>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</si>
  <si>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</si>
  <si>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</si>
  <si>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</si>
  <si>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</si>
  <si>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</si>
  <si>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</si>
  <si>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</si>
  <si>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</si>
  <si>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</si>
  <si>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</si>
  <si>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</si>
  <si>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</si>
  <si>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</si>
  <si>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</si>
  <si>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</si>
  <si>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</si>
  <si>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</si>
  <si>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</si>
  <si>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</si>
  <si>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</si>
  <si>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</si>
  <si>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</si>
  <si>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</si>
  <si>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</si>
  <si>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</si>
  <si>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</si>
  <si>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</si>
  <si>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</si>
  <si>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</si>
  <si>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</si>
  <si>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</si>
  <si>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</si>
  <si>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</si>
  <si>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</si>
  <si>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</si>
  <si>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</si>
  <si>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</si>
  <si>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</si>
  <si>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</si>
  <si>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</si>
  <si>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</si>
  <si>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</si>
  <si>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</si>
  <si>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</si>
  <si>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</si>
  <si>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</si>
  <si>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</si>
  <si>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</si>
  <si>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</si>
  <si>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</si>
  <si>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</si>
  <si>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</si>
  <si>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</si>
  <si>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</si>
  <si>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</si>
  <si>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</si>
  <si>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</si>
  <si>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</si>
  <si>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</si>
  <si>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</si>
  <si>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</si>
  <si>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</si>
  <si>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</si>
  <si>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</si>
  <si>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</si>
  <si>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</si>
  <si>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</si>
  <si>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</si>
  <si>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</si>
  <si>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</si>
  <si>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</si>
  <si>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</si>
  <si>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</si>
  <si>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</si>
  <si>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</si>
  <si>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</si>
  <si>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</si>
  <si>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</si>
  <si>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</si>
  <si>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</si>
  <si>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</si>
  <si>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</si>
  <si>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</si>
  <si>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</si>
  <si>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</si>
  <si>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</si>
  <si>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</si>
  <si>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</si>
  <si>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</si>
  <si>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</si>
  <si>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</si>
  <si>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</si>
  <si>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</si>
  <si>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</si>
  <si>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</si>
  <si>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</si>
  <si>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</si>
  <si>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</si>
  <si>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</si>
  <si>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</si>
  <si>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</si>
  <si>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</si>
  <si>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</si>
  <si>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</si>
  <si>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</si>
  <si>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</si>
  <si>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</si>
  <si>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</si>
  <si>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</si>
  <si>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</si>
  <si>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</si>
  <si>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</si>
  <si>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</si>
  <si>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</si>
  <si>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</si>
  <si>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</si>
  <si>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</si>
  <si>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</si>
  <si>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</si>
  <si>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</si>
  <si>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</si>
  <si>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</si>
  <si>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</si>
  <si>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</si>
  <si>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</si>
  <si>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</si>
  <si>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</si>
  <si>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</si>
  <si>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</si>
  <si>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</si>
  <si>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</si>
  <si>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</si>
  <si>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</si>
  <si>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</si>
  <si>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</si>
  <si>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</si>
  <si>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</si>
  <si>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</si>
  <si>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</si>
  <si>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</si>
  <si>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</si>
  <si>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</si>
  <si>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</si>
  <si>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</si>
  <si>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</si>
  <si>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</si>
  <si>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</si>
  <si>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</si>
  <si>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</si>
  <si>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</si>
  <si>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</si>
  <si>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</si>
  <si>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</si>
  <si>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</si>
  <si>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</si>
  <si>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</si>
  <si>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</si>
  <si>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</si>
  <si>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</si>
  <si>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</si>
  <si>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</si>
  <si>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</si>
  <si>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</si>
  <si>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</si>
  <si>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</si>
  <si>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</si>
  <si>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</si>
  <si>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</si>
  <si>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</si>
  <si>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</si>
  <si>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</si>
  <si>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</si>
  <si>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</si>
  <si>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</si>
  <si>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</si>
  <si>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</si>
  <si>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</si>
  <si>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</si>
  <si>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</si>
  <si>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</si>
  <si>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</si>
  <si>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</si>
  <si>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</si>
  <si>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</si>
  <si>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</si>
  <si>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</si>
  <si>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</si>
  <si>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</si>
  <si>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</si>
  <si>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</si>
  <si>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</si>
  <si>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</si>
  <si>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</si>
  <si>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</si>
  <si>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</si>
  <si>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</si>
  <si>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</si>
  <si>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</si>
  <si>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</si>
  <si>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</si>
  <si>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</si>
  <si>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</si>
  <si>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</si>
  <si>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</si>
  <si>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</si>
  <si>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</si>
  <si>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</si>
  <si>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</si>
  <si>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</si>
  <si>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</si>
  <si>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</si>
  <si>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</si>
  <si>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</si>
  <si>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</si>
  <si>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</si>
  <si>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</si>
  <si>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</si>
  <si>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</si>
  <si>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</si>
  <si>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</si>
  <si>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</si>
  <si>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</si>
  <si>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</si>
  <si>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</si>
  <si>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</si>
  <si>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</si>
  <si>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</si>
  <si>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</si>
  <si>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</si>
  <si>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</si>
  <si>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</si>
  <si>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</si>
  <si>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</si>
  <si>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</si>
  <si>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</si>
  <si>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</si>
  <si>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</si>
  <si>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</si>
  <si>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</si>
  <si>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</si>
  <si>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</si>
  <si>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</si>
  <si>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</si>
  <si>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</si>
  <si>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</si>
  <si>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</si>
  <si>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</si>
  <si>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</si>
  <si>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</si>
  <si>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</si>
  <si>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</si>
  <si>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</si>
  <si>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</si>
  <si>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</si>
  <si>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</si>
  <si>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</si>
  <si>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</si>
  <si>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</si>
  <si>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</si>
  <si>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</si>
  <si>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</si>
  <si>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</si>
  <si>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</si>
  <si>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</si>
  <si>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</si>
  <si>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</si>
  <si>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</si>
  <si>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</si>
  <si>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</si>
  <si>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</si>
  <si>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</si>
  <si>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</si>
  <si>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</si>
  <si>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</si>
  <si>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</si>
  <si>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</si>
  <si>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</si>
  <si>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</si>
  <si>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</si>
  <si>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</si>
  <si>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</si>
  <si>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</si>
  <si>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</si>
  <si>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</si>
  <si>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</si>
  <si>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</si>
  <si>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</si>
  <si>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</si>
  <si>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</si>
  <si>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</si>
  <si>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</si>
  <si>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</si>
  <si>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</si>
  <si>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</si>
  <si>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</si>
  <si>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</si>
  <si>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</si>
  <si>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</si>
  <si>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</si>
  <si>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</si>
  <si>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</si>
  <si>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</si>
  <si>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</si>
  <si>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</si>
  <si>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</si>
  <si>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</si>
  <si>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</si>
  <si>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</si>
  <si>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</si>
  <si>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</si>
  <si>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</si>
  <si>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</si>
  <si>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</si>
  <si>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</si>
  <si>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</si>
  <si>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</si>
  <si>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</si>
  <si>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</si>
  <si>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</si>
  <si>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</si>
  <si>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</si>
  <si>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</si>
  <si>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</si>
  <si>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</si>
  <si>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</si>
  <si>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</si>
  <si>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</si>
  <si>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</si>
  <si>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</si>
  <si>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</si>
  <si>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</si>
  <si>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</si>
  <si>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</si>
  <si>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</si>
  <si>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</si>
  <si>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</si>
  <si>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</si>
  <si>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</si>
  <si>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</si>
  <si>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</si>
  <si>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</si>
  <si>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</si>
  <si>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</si>
  <si>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</si>
  <si>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</si>
  <si>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</si>
  <si>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</si>
  <si>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</si>
  <si>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</si>
  <si>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</si>
  <si>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</si>
  <si>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</si>
  <si>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</si>
  <si>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</si>
  <si>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</si>
  <si>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</si>
  <si>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</si>
  <si>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</si>
  <si>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</si>
  <si>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</si>
  <si>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</si>
  <si>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</si>
  <si>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</si>
  <si>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</si>
  <si>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</si>
  <si>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</si>
  <si>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</si>
  <si>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</si>
  <si>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</si>
  <si>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</si>
  <si>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</si>
  <si>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</si>
  <si>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</si>
  <si>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</si>
  <si>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</si>
  <si>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</si>
  <si>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</si>
  <si>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</si>
  <si>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</si>
  <si>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</si>
  <si>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</si>
  <si>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</si>
  <si>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</si>
  <si>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</si>
  <si>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</si>
  <si>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</si>
  <si>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</si>
  <si>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</si>
  <si>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</si>
  <si>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</si>
  <si>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</si>
  <si>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</si>
  <si>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</si>
  <si>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</si>
  <si>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</si>
  <si>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</si>
  <si>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</si>
  <si>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</si>
  <si>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</si>
  <si>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</si>
  <si>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</si>
  <si>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</si>
  <si>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</si>
  <si>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</si>
  <si>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</si>
  <si>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</si>
  <si>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</si>
  <si>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</si>
  <si>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</si>
  <si>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</si>
  <si>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</si>
  <si>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</si>
  <si>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</si>
  <si>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</si>
  <si>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</si>
  <si>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</si>
  <si>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</si>
  <si>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</si>
  <si>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</si>
  <si>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</si>
  <si>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</si>
  <si>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</si>
  <si>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</si>
  <si>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</si>
  <si>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</si>
  <si>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</si>
  <si>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</si>
  <si>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</si>
  <si>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</si>
  <si>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</si>
  <si>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</si>
  <si>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</si>
  <si>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</si>
  <si>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</si>
  <si>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</si>
  <si>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</si>
  <si>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</si>
  <si>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</si>
  <si>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</si>
  <si>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</si>
  <si>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</si>
  <si>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</si>
  <si>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</si>
  <si>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</si>
  <si>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</si>
  <si>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</si>
  <si>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</si>
  <si>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</si>
  <si>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</si>
  <si>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</si>
  <si>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</si>
  <si>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</si>
  <si>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</si>
  <si>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</si>
  <si>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</si>
  <si>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</si>
  <si>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</si>
  <si>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</si>
  <si>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</si>
  <si>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</si>
  <si>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</si>
  <si>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</si>
  <si>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</si>
  <si>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</si>
  <si>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</si>
  <si>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</si>
  <si>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</si>
  <si>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</si>
  <si>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</si>
  <si>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</si>
  <si>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</si>
  <si>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</si>
  <si>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</si>
  <si>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</si>
  <si>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</si>
  <si>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</si>
  <si>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</si>
  <si>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</si>
  <si>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</si>
  <si>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</si>
  <si>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</si>
  <si>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</si>
  <si>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</si>
  <si>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</si>
  <si>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</si>
  <si>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</si>
  <si>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</si>
  <si>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</si>
  <si>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</si>
  <si>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</si>
  <si>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</si>
  <si>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</si>
  <si>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</si>
  <si>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</si>
  <si>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</si>
  <si>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</si>
  <si>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</si>
  <si>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</si>
  <si>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</si>
  <si>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</si>
  <si>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</si>
  <si>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</si>
  <si>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</si>
  <si>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</si>
  <si>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</si>
  <si>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</si>
  <si>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</si>
  <si>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</si>
  <si>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</si>
  <si>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</si>
  <si>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</si>
  <si>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</si>
  <si>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</si>
  <si>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</si>
  <si>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</si>
  <si>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</si>
  <si>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</si>
  <si>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</si>
  <si>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</si>
  <si>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</si>
  <si>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</si>
  <si>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</si>
  <si>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</si>
  <si>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</si>
  <si>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</si>
  <si>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</si>
  <si>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</si>
  <si>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</si>
  <si>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</si>
  <si>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</si>
  <si>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</si>
  <si>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</si>
  <si>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</si>
  <si>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</si>
  <si>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</si>
  <si>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</si>
  <si>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</si>
  <si>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</si>
  <si>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</si>
  <si>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</si>
  <si>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</si>
  <si>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</si>
  <si>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</si>
  <si>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</si>
  <si>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</si>
  <si>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</si>
  <si>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</si>
  <si>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</si>
  <si>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</si>
  <si>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</si>
  <si>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</si>
  <si>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</si>
  <si>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</si>
  <si>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</si>
  <si>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</si>
  <si>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</si>
  <si>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</si>
  <si>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</si>
  <si>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</si>
  <si>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</si>
  <si>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</si>
  <si>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</si>
  <si>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</si>
  <si>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</si>
  <si>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</si>
  <si>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</si>
  <si>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</si>
  <si>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</si>
  <si>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</si>
  <si>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</si>
  <si>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</si>
  <si>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</si>
  <si>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</si>
  <si>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</si>
  <si>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</si>
  <si>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</si>
  <si>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</si>
  <si>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</si>
  <si>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</si>
  <si>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</si>
  <si>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</si>
  <si>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</si>
  <si>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</si>
  <si>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</si>
  <si>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</si>
  <si>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</si>
  <si>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</si>
  <si>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</si>
  <si>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</si>
  <si>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</si>
  <si>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</si>
  <si>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</si>
  <si>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</si>
  <si>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</si>
  <si>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</si>
  <si>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</si>
  <si>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</si>
  <si>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</si>
  <si>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</si>
  <si>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</si>
  <si>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</si>
  <si>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</si>
  <si>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</si>
  <si>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</si>
  <si>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</si>
  <si>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</si>
  <si>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</si>
  <si>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</si>
  <si>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</si>
  <si>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</si>
  <si>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</si>
  <si>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</si>
  <si>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</si>
  <si>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</si>
  <si>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</si>
  <si>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</si>
  <si>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</si>
  <si>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</si>
  <si>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</si>
  <si>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</si>
  <si>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</si>
  <si>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</si>
  <si>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</si>
  <si>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</si>
  <si>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</si>
  <si>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</si>
  <si>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</si>
  <si>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</si>
  <si>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</si>
  <si>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</si>
  <si>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</si>
  <si>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</si>
  <si>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</si>
  <si>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</si>
  <si>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</si>
  <si>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</si>
  <si>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</si>
  <si>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</si>
  <si>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</si>
  <si>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</si>
  <si>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</si>
  <si>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</si>
  <si>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</si>
  <si>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</si>
  <si>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</si>
  <si>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</si>
  <si>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</si>
  <si>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</si>
  <si>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</si>
  <si>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</si>
  <si>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</si>
  <si>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</si>
  <si>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</si>
  <si>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</si>
  <si>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</si>
  <si>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</si>
  <si>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</si>
  <si>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</si>
  <si>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</si>
  <si>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</si>
  <si>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</si>
  <si>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</si>
  <si>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</si>
  <si>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</si>
  <si>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</si>
  <si>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</si>
  <si>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</si>
  <si>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</si>
  <si>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</si>
  <si>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</si>
  <si>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</si>
  <si>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</si>
  <si>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</si>
  <si>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</si>
  <si>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</si>
  <si>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</si>
  <si>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</si>
  <si>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</si>
  <si>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</si>
  <si>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</si>
  <si>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</si>
  <si>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</si>
  <si>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</si>
  <si>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</si>
  <si>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</si>
  <si>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</si>
  <si>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</si>
  <si>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</si>
  <si>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</si>
  <si>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</si>
  <si>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</si>
  <si>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</si>
  <si>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</si>
  <si>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</si>
  <si>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</si>
  <si>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</si>
  <si>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</si>
  <si>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</si>
  <si>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</si>
  <si>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</si>
  <si>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</si>
  <si>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</si>
  <si>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</si>
  <si>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</si>
  <si>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</si>
  <si>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</si>
  <si>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</si>
  <si>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</si>
  <si>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</si>
  <si>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</si>
  <si>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</si>
  <si>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</si>
  <si>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</si>
  <si>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</si>
  <si>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</si>
  <si>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</si>
  <si>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</si>
  <si>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</si>
  <si>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</si>
  <si>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</si>
  <si>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</si>
  <si>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</si>
  <si>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</si>
  <si>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</si>
  <si>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</si>
  <si>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</si>
  <si>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</si>
  <si>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</si>
  <si>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</si>
  <si>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</si>
  <si>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</si>
  <si>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</si>
  <si>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</si>
  <si>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</si>
  <si>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</si>
  <si>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</si>
  <si>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</si>
  <si>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</si>
  <si>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</si>
  <si>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</si>
  <si>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</si>
  <si>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</si>
  <si>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</si>
  <si>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</si>
  <si>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</si>
  <si>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</si>
  <si>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</si>
  <si>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</si>
  <si>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</si>
  <si>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</si>
  <si>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</si>
  <si>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</si>
  <si>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</si>
  <si>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</si>
  <si>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</si>
  <si>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</si>
  <si>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</si>
  <si>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</si>
  <si>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</si>
  <si>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</si>
  <si>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</si>
  <si>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</si>
  <si>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</si>
  <si>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</si>
  <si>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</si>
  <si>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</si>
  <si>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</si>
  <si>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</si>
  <si>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</si>
  <si>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</si>
  <si>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</si>
  <si>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</si>
  <si>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</si>
  <si>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</si>
  <si>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</si>
  <si>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</si>
  <si>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</si>
  <si>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</si>
  <si>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</si>
  <si>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</si>
  <si>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</si>
  <si>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</si>
  <si>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</si>
  <si>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</si>
  <si>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</si>
  <si>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</si>
  <si>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</si>
  <si>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</si>
  <si>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</si>
  <si>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</si>
  <si>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</si>
  <si>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</si>
  <si>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</si>
  <si>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</si>
  <si>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</si>
  <si>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</si>
  <si>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</si>
  <si>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</si>
  <si>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</si>
  <si>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</si>
  <si>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</si>
  <si>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</si>
  <si>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</si>
  <si>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</si>
  <si>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</si>
  <si>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</si>
  <si>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</si>
  <si>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</si>
  <si>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</si>
  <si>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</si>
  <si>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</si>
  <si>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</si>
  <si>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</si>
  <si>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</si>
  <si>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</si>
  <si>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</si>
  <si>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</si>
  <si>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</si>
  <si>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</si>
  <si>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</si>
  <si>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</si>
  <si>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</si>
  <si>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</si>
  <si>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</si>
  <si>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</si>
  <si>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</si>
  <si>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</si>
  <si>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</si>
  <si>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</si>
  <si>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</si>
  <si>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</si>
  <si>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</si>
  <si>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</si>
  <si>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</si>
  <si>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</si>
  <si>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</si>
  <si>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</si>
  <si>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</si>
  <si>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</si>
  <si>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</si>
  <si>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</si>
  <si>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</si>
  <si>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</si>
  <si>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</si>
  <si>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</si>
  <si>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</si>
  <si>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</si>
  <si>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</si>
  <si>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</si>
  <si>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</si>
  <si>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</si>
  <si>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</si>
  <si>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</si>
  <si>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</si>
  <si>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</si>
  <si>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</si>
  <si>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</si>
  <si>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</si>
  <si>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</si>
  <si>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</si>
  <si>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</si>
  <si>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</si>
  <si>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</si>
  <si>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</si>
  <si>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</si>
  <si>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</si>
  <si>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</si>
  <si>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</si>
  <si>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</si>
  <si>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</si>
  <si>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</si>
  <si>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</si>
  <si>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</si>
  <si>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</si>
  <si>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</si>
  <si>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</si>
  <si>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</si>
  <si>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</si>
  <si>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</si>
  <si>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</si>
  <si>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</si>
  <si>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</si>
  <si>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</si>
  <si>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</si>
  <si>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</si>
  <si>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</si>
  <si>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</si>
  <si>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</si>
  <si>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</si>
  <si>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</si>
  <si>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</si>
  <si>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</si>
  <si>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</si>
  <si>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</si>
  <si>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</si>
  <si>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</si>
  <si>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</si>
  <si>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</si>
  <si>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</si>
  <si>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</si>
  <si>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</si>
  <si>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</si>
  <si>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</si>
  <si>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</si>
  <si>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</si>
  <si>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</si>
  <si>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</si>
  <si>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</si>
  <si>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</si>
  <si>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</si>
  <si>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</si>
  <si>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</si>
  <si>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</si>
  <si>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</si>
  <si>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</si>
  <si>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</si>
  <si>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</si>
  <si>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</si>
  <si>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</si>
  <si>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</si>
  <si>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</si>
  <si>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</si>
  <si>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</si>
  <si>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</si>
  <si>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</si>
  <si>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</si>
  <si>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</si>
  <si>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</si>
  <si>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</si>
  <si>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</si>
  <si>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</si>
  <si>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</si>
  <si>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</si>
  <si>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</si>
  <si>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</si>
  <si>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</si>
  <si>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</si>
  <si>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</si>
  <si>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</si>
  <si>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</si>
  <si>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</si>
  <si>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</si>
  <si>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</si>
  <si>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</si>
  <si>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</si>
  <si>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</si>
  <si>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</si>
  <si>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</si>
  <si>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</si>
  <si>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</si>
  <si>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</si>
  <si>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</si>
  <si>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</si>
  <si>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</si>
  <si>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</si>
  <si>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</si>
  <si>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</si>
  <si>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</si>
  <si>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</si>
  <si>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</si>
  <si>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</si>
  <si>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</si>
  <si>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</si>
  <si>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</si>
  <si>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</si>
  <si>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</si>
  <si>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</si>
  <si>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</si>
  <si>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</si>
  <si>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</si>
  <si>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</si>
  <si>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</si>
  <si>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</si>
  <si>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</si>
  <si>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</si>
  <si>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</si>
  <si>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</si>
  <si>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</si>
  <si>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</si>
  <si>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</si>
  <si>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</si>
  <si>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</si>
  <si>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</si>
  <si>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</si>
  <si>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</si>
  <si>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</si>
  <si>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</si>
  <si>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</si>
  <si>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</si>
  <si>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</si>
  <si>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</si>
  <si>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</si>
  <si>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</si>
  <si>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</si>
  <si>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</si>
  <si>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</si>
  <si>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</si>
  <si>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</si>
  <si>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</si>
  <si>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</si>
  <si>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</si>
  <si>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</si>
  <si>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</si>
  <si>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</si>
  <si>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</si>
  <si>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</si>
  <si>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</si>
  <si>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</si>
  <si>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</si>
  <si>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</si>
  <si>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</si>
  <si>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</si>
  <si>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</si>
  <si>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</si>
  <si>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</si>
  <si>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</si>
  <si>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</si>
  <si>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</si>
  <si>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</si>
  <si>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</si>
  <si>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</si>
  <si>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</si>
  <si>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</si>
  <si>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</si>
  <si>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</si>
  <si>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</si>
  <si>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</si>
  <si>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</si>
  <si>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</si>
  <si>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</si>
  <si>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</si>
  <si>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</si>
  <si>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</si>
  <si>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</si>
  <si>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</si>
  <si>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</si>
  <si>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</si>
  <si>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</si>
  <si>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</si>
  <si>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</si>
  <si>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</si>
  <si>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</si>
  <si>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</si>
  <si>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</si>
  <si>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</si>
  <si>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</si>
  <si>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</si>
  <si>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</si>
  <si>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</si>
  <si>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</si>
  <si>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</si>
  <si>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</si>
  <si>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</si>
  <si>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</si>
  <si>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</si>
  <si>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</si>
  <si>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</si>
  <si>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</si>
  <si>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</si>
  <si>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</si>
  <si>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</si>
  <si>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</si>
  <si>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</si>
  <si>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</si>
  <si>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</si>
  <si>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</si>
  <si>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</si>
  <si>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</si>
  <si>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</si>
  <si>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</si>
  <si>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</si>
  <si>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</si>
  <si>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</si>
  <si>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</si>
  <si>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</si>
  <si>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</si>
  <si>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</si>
  <si>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</si>
  <si>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</si>
  <si>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</si>
  <si>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</si>
  <si>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</si>
  <si>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</si>
  <si>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</si>
  <si>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</si>
  <si>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</si>
  <si>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</si>
  <si>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</si>
  <si>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</si>
  <si>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</si>
  <si>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</si>
  <si>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</si>
  <si>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</si>
  <si>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</si>
  <si>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</si>
  <si>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</si>
  <si>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</si>
  <si>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</si>
  <si>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</si>
  <si>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</si>
  <si>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</si>
  <si>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</si>
  <si>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</si>
  <si>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</si>
  <si>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</si>
  <si>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</si>
  <si>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</si>
  <si>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</si>
  <si>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</si>
  <si>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</si>
  <si>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</si>
  <si>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</si>
  <si>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</si>
  <si>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</si>
  <si>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</si>
  <si>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</si>
  <si>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</si>
  <si>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</si>
  <si>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</si>
  <si>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</si>
  <si>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</si>
  <si>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</si>
  <si>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</si>
  <si>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</si>
  <si>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</si>
  <si>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</si>
  <si>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</si>
  <si>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</si>
  <si>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</si>
  <si>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</si>
  <si>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</si>
  <si>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</si>
  <si>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</si>
  <si>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</si>
  <si>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</si>
  <si>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</si>
  <si>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</si>
  <si>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</si>
  <si>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</si>
  <si>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</si>
  <si>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</si>
  <si>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</si>
  <si>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</si>
  <si>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</si>
  <si>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</si>
  <si>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</si>
  <si>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</si>
  <si>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</si>
  <si>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</si>
  <si>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</si>
  <si>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</si>
  <si>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</si>
  <si>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</si>
  <si>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</si>
  <si>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</si>
  <si>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</si>
  <si>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</si>
  <si>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</si>
  <si>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</si>
  <si>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</si>
  <si>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</si>
  <si>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</si>
  <si>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</si>
  <si>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</si>
  <si>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</si>
  <si>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</si>
  <si>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</si>
  <si>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</si>
  <si>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</si>
  <si>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</si>
  <si>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</si>
  <si>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</si>
  <si>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</si>
  <si>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</si>
  <si>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</si>
  <si>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</si>
  <si>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</si>
  <si>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</si>
  <si>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</si>
  <si>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</si>
  <si>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</si>
  <si>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</si>
  <si>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</si>
  <si>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</si>
  <si>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</si>
  <si>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</si>
  <si>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</si>
  <si>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</si>
  <si>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</si>
  <si>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</si>
  <si>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</si>
  <si>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</si>
  <si>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</si>
  <si>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</si>
  <si>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</si>
  <si>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</si>
  <si>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</si>
  <si>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</si>
  <si>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</si>
  <si>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</si>
  <si>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</si>
  <si>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</si>
  <si>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</si>
  <si>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</si>
  <si>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</si>
  <si>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</si>
  <si>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</si>
  <si>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</si>
  <si>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</si>
  <si>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</si>
  <si>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</si>
  <si>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</si>
  <si>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</si>
  <si>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</si>
  <si>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</si>
  <si>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</si>
  <si>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</si>
  <si>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</si>
  <si>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</si>
  <si>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</si>
  <si>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</si>
  <si>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</si>
  <si>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</si>
  <si>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</si>
  <si>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</si>
  <si>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</si>
  <si>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</si>
  <si>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</si>
  <si>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</si>
  <si>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</si>
  <si>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</si>
  <si>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</si>
  <si>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</si>
  <si>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</si>
  <si>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</si>
  <si>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</si>
  <si>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</si>
  <si>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</si>
  <si>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</si>
  <si>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</si>
  <si>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</si>
  <si>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</si>
  <si>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</si>
  <si>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</si>
  <si>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</si>
  <si>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</si>
  <si>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</si>
  <si>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</si>
  <si>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</si>
  <si>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</si>
  <si>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</si>
  <si>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</si>
  <si>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</si>
  <si>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</si>
  <si>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</si>
  <si>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</si>
  <si>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</si>
  <si>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</si>
  <si>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</si>
  <si>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</si>
  <si>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</si>
  <si>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</si>
  <si>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</si>
  <si>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</si>
  <si>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</si>
  <si>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</si>
  <si>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</si>
  <si>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</si>
  <si>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</si>
  <si>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</si>
  <si>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</si>
  <si>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</si>
  <si>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</si>
  <si>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</si>
  <si>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</si>
  <si>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</si>
  <si>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</si>
  <si>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</si>
  <si>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</si>
  <si>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</si>
  <si>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</si>
  <si>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</si>
  <si>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</si>
  <si>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</si>
  <si>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</si>
  <si>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</si>
  <si>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</si>
  <si>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</si>
  <si>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</si>
  <si>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</si>
  <si>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</si>
  <si>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</si>
  <si>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</si>
  <si>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</si>
  <si>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</si>
  <si>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</si>
  <si>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</si>
  <si>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</si>
  <si>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</si>
  <si>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</si>
  <si>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</si>
  <si>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</si>
  <si>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</si>
  <si>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</si>
  <si>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</si>
  <si>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</si>
  <si>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</si>
  <si>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</si>
  <si>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</si>
  <si>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</si>
  <si>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</si>
  <si>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</si>
  <si>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</si>
  <si>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</si>
  <si>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</si>
  <si>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</si>
  <si>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</si>
  <si>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</si>
  <si>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</si>
  <si>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</si>
  <si>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</si>
  <si>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</si>
  <si>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</si>
  <si>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</si>
  <si>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</si>
  <si>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</si>
  <si>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</si>
  <si>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</si>
  <si>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</si>
  <si>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</si>
  <si>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</si>
  <si>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</si>
  <si>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</si>
  <si>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</si>
  <si>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</si>
  <si>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</si>
  <si>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</si>
  <si>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</si>
  <si>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</si>
  <si>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</si>
  <si>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</si>
  <si>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</si>
  <si>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</si>
  <si>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</si>
  <si>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</si>
  <si>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</si>
  <si>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</si>
  <si>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</si>
  <si>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</si>
  <si>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</si>
  <si>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</si>
  <si>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</si>
  <si>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</si>
  <si>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</si>
  <si>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</si>
  <si>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</si>
  <si>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</si>
  <si>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</si>
  <si>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</si>
  <si>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</si>
  <si>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</si>
  <si>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</si>
  <si>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</si>
  <si>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</si>
  <si>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</si>
  <si>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</si>
  <si>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</si>
  <si>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</si>
  <si>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</si>
  <si>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</si>
  <si>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</si>
  <si>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</si>
  <si>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</si>
  <si>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</si>
  <si>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</si>
  <si>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</si>
  <si>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</si>
  <si>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</si>
  <si>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</si>
  <si>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</si>
  <si>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</si>
  <si>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</si>
  <si>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</si>
  <si>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</si>
  <si>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</si>
  <si>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</si>
  <si>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</si>
  <si>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</si>
  <si>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</si>
  <si>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</si>
  <si>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</si>
  <si>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</si>
  <si>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</si>
  <si>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</si>
  <si>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</si>
  <si>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</si>
  <si>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</si>
  <si>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</si>
  <si>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</si>
  <si>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</si>
  <si>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</si>
  <si>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</si>
  <si>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</si>
  <si>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</si>
  <si>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</si>
  <si>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</si>
  <si>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</si>
  <si>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</si>
  <si>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</si>
  <si>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</si>
  <si>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</si>
  <si>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</si>
  <si>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</si>
  <si>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</si>
  <si>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</si>
  <si>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</si>
  <si>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</si>
  <si>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</si>
  <si>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</si>
  <si>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</si>
  <si>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</si>
  <si>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</si>
  <si>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</si>
  <si>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</si>
  <si>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</si>
  <si>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</si>
  <si>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</si>
  <si>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</si>
  <si>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</si>
  <si>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</si>
  <si>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</si>
  <si>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</si>
  <si>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</si>
  <si>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</si>
  <si>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</si>
  <si>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</si>
  <si>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</si>
  <si>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</si>
  <si>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</si>
  <si>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</si>
  <si>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</si>
  <si>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</si>
  <si>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</si>
  <si>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</si>
  <si>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</si>
  <si>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</si>
  <si>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</si>
  <si>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</si>
  <si>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</si>
  <si>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</si>
  <si>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</si>
  <si>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</si>
  <si>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</si>
  <si>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</si>
  <si>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</si>
  <si>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</si>
  <si>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</si>
  <si>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</si>
  <si>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</si>
  <si>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</si>
  <si>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</si>
  <si>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</si>
  <si>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</si>
  <si>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</si>
  <si>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</si>
  <si>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</si>
  <si>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</si>
  <si>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</si>
  <si>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</si>
  <si>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</si>
  <si>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</si>
  <si>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</si>
  <si>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</si>
  <si>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</si>
  <si>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</si>
  <si>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</si>
  <si>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</si>
  <si>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</si>
  <si>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</si>
  <si>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</si>
  <si>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</si>
  <si>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</si>
  <si>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</si>
  <si>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</si>
  <si>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</si>
  <si>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</si>
  <si>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</si>
  <si>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</si>
  <si>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</si>
  <si>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</si>
  <si>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</si>
  <si>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</si>
  <si>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</si>
  <si>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</si>
  <si>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</si>
  <si>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</si>
  <si>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</si>
  <si>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</si>
  <si>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</si>
  <si>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</si>
  <si>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</si>
  <si>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</si>
  <si>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</si>
  <si>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</si>
  <si>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</si>
  <si>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</si>
  <si>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</si>
  <si>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</si>
  <si>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</si>
  <si>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</si>
  <si>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</si>
  <si>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</si>
  <si>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</si>
  <si>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</si>
  <si>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</si>
  <si>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</si>
  <si>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</si>
  <si>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</si>
  <si>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</si>
  <si>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</si>
  <si>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</si>
  <si>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</si>
  <si>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</si>
  <si>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</si>
  <si>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</si>
  <si>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</si>
  <si>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</si>
  <si>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</si>
  <si>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</si>
  <si>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</si>
  <si>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</si>
  <si>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</si>
  <si>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</si>
  <si>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</si>
  <si>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</si>
  <si>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</si>
  <si>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</si>
  <si>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</si>
  <si>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</si>
  <si>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</si>
  <si>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</si>
  <si>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</si>
  <si>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</si>
  <si>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</si>
  <si>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</si>
  <si>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</si>
  <si>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</si>
  <si>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</si>
  <si>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</si>
  <si>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</si>
  <si>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</si>
  <si>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</si>
  <si>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</si>
  <si>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</si>
  <si>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</si>
  <si>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</si>
  <si>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</si>
  <si>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</si>
  <si>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</si>
  <si>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</si>
  <si>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</si>
  <si>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</si>
  <si>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</si>
  <si>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</si>
  <si>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</si>
  <si>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</si>
  <si>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</si>
  <si>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</si>
  <si>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</si>
  <si>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</si>
  <si>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</si>
  <si>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</si>
  <si>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</si>
  <si>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</si>
  <si>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</si>
  <si>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</si>
  <si>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</si>
  <si>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</si>
  <si>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</si>
  <si>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</si>
  <si>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</si>
  <si>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</si>
  <si>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</si>
  <si>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</si>
  <si>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</si>
  <si>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</si>
  <si>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</si>
  <si>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</si>
  <si>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</si>
  <si>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</si>
  <si>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</si>
  <si>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</si>
  <si>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</si>
  <si>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</si>
  <si>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</si>
  <si>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</si>
  <si>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</si>
  <si>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</si>
  <si>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</si>
  <si>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</si>
  <si>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</si>
  <si>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</si>
  <si>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</si>
  <si>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</si>
  <si>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</si>
  <si>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</si>
  <si>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</si>
  <si>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</si>
  <si>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</si>
  <si>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</si>
  <si>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</si>
  <si>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</si>
  <si>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</si>
  <si>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</si>
  <si>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</si>
  <si>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</si>
  <si>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</si>
  <si>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</si>
  <si>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</si>
  <si>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</si>
  <si>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</si>
  <si>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</si>
  <si>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</si>
  <si>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</si>
  <si>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</si>
  <si>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</si>
  <si>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</si>
  <si>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</si>
  <si>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</si>
  <si>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</si>
  <si>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</si>
  <si>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</si>
  <si>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</si>
  <si>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</si>
  <si>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</si>
  <si>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</si>
  <si>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</si>
  <si>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</si>
  <si>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</si>
  <si>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</si>
  <si>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</si>
  <si>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</si>
  <si>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</si>
  <si>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</si>
  <si>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</si>
  <si>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</si>
  <si>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</si>
  <si>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</si>
  <si>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</si>
  <si>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</si>
  <si>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</si>
  <si>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</si>
  <si>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</si>
  <si>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</si>
  <si>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</si>
  <si>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</si>
  <si>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</si>
  <si>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</si>
  <si>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</si>
  <si>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</si>
  <si>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</si>
  <si>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</si>
  <si>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</si>
  <si>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</si>
  <si>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</si>
  <si>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</si>
  <si>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</si>
  <si>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</si>
  <si>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</si>
  <si>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</si>
  <si>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</si>
  <si>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</si>
  <si>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</si>
  <si>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</si>
  <si>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</si>
  <si>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</si>
  <si>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</si>
  <si>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</si>
  <si>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</si>
  <si>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</si>
  <si>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</si>
  <si>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</si>
  <si>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</si>
  <si>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</si>
  <si>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</si>
  <si>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</si>
  <si>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</si>
  <si>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</si>
  <si>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</si>
  <si>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</si>
  <si>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</si>
  <si>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</si>
  <si>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</si>
  <si>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</si>
  <si>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</si>
  <si>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</si>
  <si>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</si>
  <si>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</si>
  <si>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</si>
  <si>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</si>
  <si>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</si>
  <si>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</si>
  <si>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</si>
  <si>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</si>
  <si>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</si>
  <si>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</si>
  <si>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</si>
  <si>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</si>
  <si>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</si>
  <si>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</si>
  <si>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</si>
  <si>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</si>
  <si>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</si>
  <si>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</si>
  <si>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</si>
  <si>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</si>
  <si>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</si>
  <si>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</si>
  <si>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</si>
  <si>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</si>
  <si>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</si>
  <si>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</si>
  <si>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</si>
  <si>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</si>
  <si>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</si>
  <si>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</si>
  <si>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</si>
  <si>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</si>
  <si>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</si>
  <si>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</si>
  <si>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</si>
  <si>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</si>
  <si>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</si>
  <si>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</si>
  <si>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</si>
  <si>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</si>
  <si>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</si>
  <si>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</si>
  <si>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</si>
  <si>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</si>
  <si>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</si>
  <si>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</si>
  <si>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</si>
  <si>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</si>
  <si>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</si>
  <si>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</si>
  <si>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</si>
  <si>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</si>
  <si>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</si>
  <si>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</si>
  <si>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</si>
  <si>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</si>
  <si>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</si>
  <si>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</si>
  <si>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</si>
  <si>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</si>
  <si>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</si>
  <si>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</si>
  <si>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</si>
  <si>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</si>
  <si>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</si>
  <si>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</si>
  <si>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</si>
  <si>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</si>
  <si>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</si>
  <si>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</si>
  <si>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</si>
  <si>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</si>
  <si>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</si>
  <si>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</si>
  <si>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</si>
  <si>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</si>
  <si>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</si>
  <si>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</si>
  <si>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</si>
  <si>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</si>
  <si>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</si>
  <si>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</si>
  <si>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</si>
  <si>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</si>
  <si>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</si>
  <si>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</si>
  <si>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</si>
  <si>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</si>
  <si>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</si>
  <si>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</si>
  <si>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</si>
  <si>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</si>
  <si>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</si>
  <si>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</si>
  <si>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</si>
  <si>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</si>
  <si>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</si>
  <si>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</si>
  <si>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</si>
  <si>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</si>
  <si>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</si>
  <si>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</si>
  <si>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</si>
  <si>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</si>
  <si>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</si>
  <si>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</si>
  <si>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</si>
  <si>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</si>
  <si>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</si>
  <si>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</si>
  <si>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</si>
  <si>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</si>
  <si>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</si>
  <si>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</si>
  <si>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</si>
  <si>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</si>
  <si>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</si>
  <si>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</si>
  <si>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</si>
  <si>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</si>
  <si>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</si>
  <si>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</si>
  <si>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</si>
  <si>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</si>
  <si>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</si>
  <si>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</si>
  <si>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</si>
  <si>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</si>
  <si>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</si>
  <si>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</si>
  <si>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</si>
  <si>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</si>
  <si>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</si>
  <si>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</si>
  <si>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</si>
  <si>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</si>
  <si>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</si>
  <si>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</si>
  <si>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</si>
  <si>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</si>
  <si>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</si>
  <si>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</si>
  <si>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</si>
  <si>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</si>
  <si>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</si>
  <si>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</si>
  <si>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</si>
  <si>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</si>
  <si>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</si>
  <si>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</si>
  <si>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</si>
  <si>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</si>
  <si>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</si>
  <si>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</si>
  <si>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</si>
  <si>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</si>
  <si>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</si>
  <si>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</si>
  <si>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</si>
  <si>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</si>
  <si>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</si>
  <si>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</si>
  <si>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</si>
  <si>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</si>
  <si>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</si>
  <si>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</si>
  <si>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</si>
  <si>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</si>
  <si>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</si>
  <si>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</si>
  <si>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</si>
  <si>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</si>
  <si>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</si>
  <si>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</si>
  <si>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</si>
  <si>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</si>
  <si>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</si>
  <si>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</si>
  <si>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</si>
  <si>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</si>
  <si>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</si>
  <si>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</si>
  <si>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</si>
  <si>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</si>
  <si>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</si>
  <si>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</si>
  <si>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</si>
  <si>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</si>
  <si>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</si>
  <si>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</si>
  <si>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</si>
  <si>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</si>
  <si>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</si>
  <si>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</si>
  <si>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</si>
  <si>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</si>
  <si>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</si>
  <si>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</si>
  <si>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</si>
  <si>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</si>
  <si>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</si>
  <si>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</si>
  <si>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</si>
  <si>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</si>
  <si>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</si>
  <si>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</si>
  <si>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</si>
  <si>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</si>
  <si>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</si>
  <si>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</si>
  <si>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</si>
  <si>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</si>
  <si>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</si>
  <si>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</si>
  <si>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</si>
  <si>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</si>
  <si>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</si>
  <si>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</si>
  <si>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</si>
  <si>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</si>
  <si>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</si>
  <si>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</si>
  <si>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</si>
  <si>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</si>
  <si>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</si>
  <si>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</si>
  <si>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</si>
  <si>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</si>
  <si>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</si>
  <si>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</si>
  <si>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</si>
  <si>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</si>
  <si>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</si>
  <si>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</si>
  <si>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</si>
  <si>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</si>
  <si>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</si>
  <si>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</si>
  <si>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</si>
  <si>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</si>
  <si>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</si>
  <si>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</si>
  <si>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</si>
  <si>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</si>
  <si>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</si>
  <si>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</si>
  <si>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</si>
  <si>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</si>
  <si>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</si>
  <si>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</si>
  <si>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</si>
  <si>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</si>
  <si>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</si>
  <si>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</si>
  <si>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</si>
  <si>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</si>
  <si>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</si>
  <si>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</si>
  <si>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</si>
  <si>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</si>
  <si>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</si>
  <si>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</si>
  <si>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</si>
  <si>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</si>
  <si>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</si>
  <si>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</si>
  <si>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</si>
  <si>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</si>
  <si>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</si>
  <si>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</si>
  <si>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</si>
  <si>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</si>
  <si>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</si>
  <si>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</si>
  <si>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</si>
  <si>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</si>
  <si>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</si>
  <si>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</si>
  <si>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</si>
  <si>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</si>
  <si>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</si>
  <si>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</si>
  <si>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</si>
  <si>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</si>
  <si>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</si>
  <si>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</si>
  <si>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</si>
  <si>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</si>
  <si>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</si>
  <si>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</si>
  <si>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</si>
  <si>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</si>
  <si>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</si>
  <si>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</si>
  <si>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</si>
  <si>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</si>
  <si>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</si>
  <si>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</si>
  <si>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</si>
  <si>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</si>
  <si>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</si>
  <si>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</si>
  <si>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</si>
  <si>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</si>
  <si>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</si>
  <si>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</si>
  <si>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</si>
  <si>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</si>
  <si>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</si>
  <si>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</si>
  <si>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</si>
  <si>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</si>
  <si>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</si>
  <si>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</si>
  <si>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</si>
  <si>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</si>
  <si>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</si>
  <si>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</si>
  <si>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</si>
  <si>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</si>
  <si>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</si>
  <si>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</si>
  <si>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</si>
  <si>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</si>
  <si>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</si>
  <si>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</si>
  <si>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</si>
  <si>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</si>
  <si>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</si>
  <si>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</si>
  <si>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</si>
  <si>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</si>
  <si>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</si>
  <si>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</si>
  <si>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</si>
  <si>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</si>
  <si>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</si>
  <si>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</si>
  <si>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</si>
  <si>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</si>
  <si>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</si>
  <si>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</si>
  <si>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</si>
  <si>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</si>
  <si>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</si>
  <si>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</si>
  <si>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</si>
  <si>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</si>
  <si>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</si>
  <si>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</si>
  <si>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</si>
  <si>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</si>
  <si>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</si>
  <si>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</si>
  <si>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</si>
  <si>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</si>
  <si>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</si>
  <si>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</si>
  <si>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</si>
  <si>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</si>
  <si>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</si>
  <si>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</si>
  <si>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</si>
  <si>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</si>
  <si>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</si>
  <si>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</si>
  <si>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</si>
  <si>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</si>
  <si>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</si>
  <si>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</si>
  <si>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</si>
  <si>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</si>
  <si>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</si>
  <si>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</si>
  <si>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</si>
  <si>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</si>
  <si>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</si>
  <si>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</si>
  <si>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</si>
  <si>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</si>
  <si>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</si>
  <si>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</si>
  <si>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</si>
  <si>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</si>
  <si>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</si>
  <si>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</si>
  <si>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</si>
  <si>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</si>
  <si>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</si>
  <si>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</si>
  <si>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</si>
  <si>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</si>
  <si>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</si>
  <si>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</si>
  <si>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</si>
  <si>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</si>
  <si>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</si>
  <si>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</si>
  <si>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</si>
  <si>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</si>
  <si>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</si>
  <si>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</si>
  <si>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</si>
  <si>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</si>
  <si>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</si>
  <si>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</si>
  <si>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</si>
  <si>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</si>
  <si>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</si>
  <si>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</si>
  <si>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</si>
  <si>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</si>
  <si>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</si>
  <si>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</si>
  <si>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</si>
  <si>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</si>
  <si>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</si>
  <si>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</si>
  <si>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</si>
  <si>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</si>
  <si>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</si>
  <si>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</si>
  <si>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</si>
  <si>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</si>
  <si>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</si>
  <si>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</si>
  <si>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</si>
  <si>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</si>
  <si>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</si>
  <si>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</si>
  <si>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</si>
  <si>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</si>
  <si>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</si>
  <si>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</si>
  <si>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</si>
  <si>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</si>
  <si>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</si>
  <si>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</si>
  <si>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</si>
  <si>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</si>
  <si>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</si>
  <si>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</si>
  <si>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</si>
  <si>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</si>
  <si>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</si>
  <si>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</si>
  <si>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</si>
  <si>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</si>
  <si>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</si>
  <si>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</si>
  <si>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</si>
  <si>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</si>
  <si>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</si>
  <si>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</si>
  <si>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</si>
  <si>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</si>
  <si>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</si>
  <si>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</si>
  <si>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</si>
  <si>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</si>
  <si>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</si>
  <si>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</si>
  <si>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</si>
  <si>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</si>
  <si>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</si>
  <si>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</si>
  <si>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</si>
  <si>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</si>
  <si>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</si>
  <si>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</si>
  <si>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</si>
  <si>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</si>
  <si>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</si>
  <si>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</si>
  <si>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</si>
  <si>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</si>
  <si>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</si>
  <si>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</si>
  <si>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</si>
  <si>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</si>
  <si>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</si>
  <si>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</si>
  <si>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</si>
  <si>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</si>
  <si>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</si>
  <si>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</si>
  <si>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</si>
  <si>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</si>
  <si>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</si>
  <si>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</si>
  <si>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</si>
  <si>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</si>
  <si>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</si>
  <si>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</si>
  <si>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</si>
  <si>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</si>
  <si>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</si>
  <si>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</si>
  <si>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</si>
  <si>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</si>
  <si>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</si>
  <si>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</si>
  <si>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</si>
  <si>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</si>
  <si>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</si>
  <si>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</si>
  <si>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</si>
  <si>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</si>
  <si>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</si>
  <si>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</si>
  <si>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</si>
  <si>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</si>
  <si>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</si>
  <si>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</si>
  <si>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</si>
  <si>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</si>
  <si>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</si>
  <si>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</si>
  <si>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</si>
  <si>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</si>
  <si>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</si>
  <si>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</si>
  <si>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</si>
  <si>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</si>
  <si>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</si>
  <si>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</si>
  <si>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</si>
  <si>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</si>
  <si>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</si>
  <si>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</si>
  <si>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</si>
  <si>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</si>
  <si>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</si>
  <si>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</si>
  <si>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</si>
  <si>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</si>
  <si>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</si>
  <si>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</si>
  <si>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</si>
  <si>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</si>
  <si>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</si>
  <si>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</si>
  <si>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</si>
  <si>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</si>
  <si>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</si>
  <si>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</si>
  <si>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</si>
  <si>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</si>
  <si>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</si>
  <si>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</si>
  <si>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</si>
  <si>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</si>
  <si>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</si>
  <si>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</si>
  <si>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</si>
  <si>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</si>
  <si>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</si>
  <si>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</si>
  <si>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</si>
  <si>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</si>
  <si>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</si>
  <si>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</si>
  <si>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</si>
  <si>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</si>
  <si>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</si>
  <si>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</si>
  <si>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</si>
  <si>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</si>
  <si>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</si>
  <si>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</si>
  <si>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</si>
  <si>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</si>
  <si>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</si>
  <si>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</si>
  <si>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</si>
  <si>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</si>
  <si>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</si>
  <si>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</si>
  <si>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</si>
  <si>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</si>
  <si>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</si>
  <si>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</si>
  <si>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</si>
  <si>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</si>
  <si>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</si>
  <si>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</si>
  <si>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</si>
  <si>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</si>
  <si>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</si>
  <si>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</si>
  <si>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</si>
  <si>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</si>
  <si>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</si>
  <si>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</si>
  <si>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</si>
  <si>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</si>
  <si>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</si>
  <si>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</si>
  <si>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</si>
  <si>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</si>
  <si>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</si>
  <si>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</si>
  <si>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</si>
  <si>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</si>
  <si>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</si>
  <si>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</si>
  <si>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</si>
  <si>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</si>
  <si>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</si>
  <si>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</si>
  <si>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</si>
  <si>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</si>
  <si>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</si>
  <si>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</si>
  <si>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</si>
  <si>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</si>
  <si>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</si>
  <si>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</si>
  <si>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</si>
  <si>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</si>
  <si>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</si>
  <si>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</si>
  <si>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</si>
  <si>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</si>
  <si>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</si>
  <si>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</si>
  <si>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</si>
  <si>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</si>
  <si>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</si>
  <si>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</si>
  <si>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</si>
  <si>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</si>
  <si>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</si>
  <si>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</si>
  <si>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</si>
  <si>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</si>
  <si>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</si>
  <si>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</si>
  <si>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</si>
  <si>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</si>
  <si>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</si>
  <si>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</si>
  <si>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</si>
  <si>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</si>
  <si>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</si>
  <si>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</si>
  <si>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</si>
  <si>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</si>
  <si>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</si>
  <si>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</si>
  <si>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</si>
  <si>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</si>
  <si>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</si>
  <si>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</si>
  <si>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</si>
  <si>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</si>
  <si>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</si>
  <si>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</si>
  <si>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</si>
  <si>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</si>
  <si>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</si>
  <si>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</si>
  <si>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</si>
  <si>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</si>
  <si>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</si>
  <si>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</si>
  <si>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</si>
  <si>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</si>
  <si>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</si>
  <si>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</si>
  <si>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</si>
  <si>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</si>
  <si>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</si>
  <si>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</si>
  <si>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</si>
  <si>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</si>
  <si>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</si>
  <si>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</si>
  <si>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</si>
  <si>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</si>
  <si>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</si>
  <si>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</si>
  <si>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</si>
  <si>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</si>
  <si>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</si>
  <si>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</si>
  <si>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</si>
  <si>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</si>
  <si>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</si>
  <si>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</si>
  <si>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</si>
  <si>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</si>
  <si>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</si>
  <si>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</si>
  <si>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</si>
  <si>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</si>
  <si>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</si>
  <si>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</si>
  <si>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</si>
  <si>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</si>
  <si>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</si>
  <si>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</si>
  <si>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</si>
  <si>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</si>
  <si>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</si>
  <si>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</si>
  <si>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</si>
  <si>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</si>
  <si>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</si>
  <si>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</si>
  <si>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</si>
  <si>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</si>
  <si>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</si>
  <si>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</si>
  <si>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</si>
  <si>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</si>
  <si>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</si>
  <si>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</si>
  <si>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</si>
  <si>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</si>
  <si>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</si>
  <si>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</si>
  <si>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</si>
  <si>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</si>
  <si>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</si>
  <si>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</si>
  <si>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</si>
  <si>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</si>
  <si>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</si>
  <si>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</si>
  <si>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</si>
  <si>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</si>
  <si>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</si>
  <si>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</si>
  <si>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</si>
  <si>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</si>
  <si>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</si>
  <si>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</si>
  <si>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</si>
  <si>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</si>
  <si>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</si>
  <si>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</si>
  <si>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</si>
  <si>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</si>
  <si>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</si>
  <si>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</si>
  <si>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</si>
  <si>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</si>
  <si>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</si>
  <si>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</si>
  <si>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</si>
  <si>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</si>
  <si>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</si>
  <si>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</si>
  <si>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</si>
  <si>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</si>
  <si>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</si>
  <si>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</si>
  <si>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</si>
  <si>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</si>
  <si>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</si>
  <si>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</si>
  <si>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</si>
  <si>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</si>
  <si>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</si>
  <si>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</si>
  <si>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</si>
  <si>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</si>
  <si>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</si>
  <si>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</si>
  <si>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</si>
  <si>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</si>
  <si>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</si>
  <si>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</si>
  <si>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</si>
  <si>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</si>
  <si>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</si>
  <si>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</si>
  <si>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</si>
  <si>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</si>
  <si>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</si>
  <si>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</si>
  <si>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</si>
  <si>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</si>
  <si>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</si>
  <si>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</si>
  <si>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</si>
  <si>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</si>
  <si>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</si>
  <si>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</si>
  <si>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</si>
  <si>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</si>
  <si>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</si>
  <si>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</si>
  <si>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</si>
  <si>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</si>
  <si>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</si>
  <si>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</si>
  <si>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</si>
  <si>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</si>
  <si>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</si>
  <si>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</si>
  <si>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</si>
  <si>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</si>
  <si>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</si>
  <si>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</si>
  <si>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</si>
  <si>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</si>
  <si>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</si>
  <si>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</si>
  <si>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</si>
  <si>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</si>
  <si>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</si>
  <si>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</si>
  <si>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</si>
  <si>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</si>
  <si>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</si>
  <si>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</si>
  <si>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</si>
  <si>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</si>
  <si>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</si>
  <si>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</si>
  <si>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</si>
  <si>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</si>
  <si>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</si>
  <si>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</si>
  <si>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</si>
  <si>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</si>
  <si>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</si>
  <si>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</si>
  <si>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</si>
  <si>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</si>
  <si>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</si>
  <si>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</si>
  <si>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</si>
  <si>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</si>
  <si>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</si>
  <si>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</si>
  <si>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</si>
  <si>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</si>
  <si>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</si>
  <si>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</si>
  <si>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</si>
  <si>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</si>
  <si>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</si>
  <si>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</si>
  <si>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</si>
  <si>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</si>
  <si>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</si>
  <si>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</si>
  <si>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</si>
  <si>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</si>
  <si>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</si>
  <si>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</si>
  <si>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</si>
  <si>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</si>
  <si>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</si>
  <si>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</si>
  <si>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</si>
  <si>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</si>
  <si>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</si>
  <si>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</si>
  <si>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</si>
  <si>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</si>
  <si>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</si>
  <si>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</si>
  <si>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</si>
  <si>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</si>
  <si>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</si>
  <si>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</si>
  <si>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</si>
  <si>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</si>
  <si>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</si>
  <si>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</si>
  <si>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</si>
  <si>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</si>
  <si>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</si>
  <si>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</si>
  <si>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</si>
  <si>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</si>
  <si>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</si>
  <si>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</si>
  <si>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</si>
  <si>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</si>
  <si>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</si>
  <si>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</si>
  <si>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</si>
  <si>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</si>
  <si>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</si>
  <si>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</si>
  <si>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</si>
  <si>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</si>
  <si>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</si>
  <si>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</si>
  <si>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</si>
  <si>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</si>
  <si>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</si>
  <si>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</si>
  <si>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</si>
  <si>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</si>
  <si>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</si>
  <si>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</si>
  <si>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</si>
  <si>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</si>
  <si>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</si>
  <si>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</si>
  <si>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</si>
  <si>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</si>
  <si>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</si>
  <si>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</si>
  <si>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</si>
  <si>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</si>
  <si>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</si>
  <si>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</si>
  <si>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</si>
  <si>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</si>
  <si>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</si>
  <si>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</si>
  <si>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</si>
  <si>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</si>
  <si>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</si>
  <si>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</si>
  <si>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</si>
  <si>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</si>
  <si>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</si>
  <si>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</si>
  <si>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</si>
  <si>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</si>
  <si>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</si>
  <si>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</si>
  <si>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</si>
  <si>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</si>
  <si>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</si>
  <si>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</si>
  <si>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</si>
  <si>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</si>
  <si>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</si>
  <si>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</si>
  <si>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</si>
  <si>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</si>
  <si>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</si>
  <si>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</si>
  <si>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</si>
  <si>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</si>
  <si>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</si>
  <si>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</si>
  <si>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</si>
  <si>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</si>
  <si>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</si>
  <si>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</si>
  <si>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</si>
  <si>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</si>
  <si>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</si>
  <si>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</si>
  <si>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</si>
  <si>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</si>
  <si>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</si>
  <si>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</si>
  <si>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</si>
  <si>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</si>
  <si>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</si>
  <si>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</si>
  <si>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</si>
  <si>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</si>
  <si>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</si>
  <si>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</si>
  <si>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</si>
  <si>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</si>
  <si>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</si>
  <si>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</si>
  <si>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</si>
  <si>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</si>
  <si>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</si>
  <si>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</si>
  <si>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</si>
  <si>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</si>
  <si>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</si>
  <si>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</si>
  <si>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</si>
  <si>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</si>
  <si>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</si>
  <si>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</si>
  <si>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</si>
  <si>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</si>
  <si>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</si>
  <si>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</si>
  <si>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</si>
  <si>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</si>
  <si>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</si>
  <si>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</si>
  <si>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</si>
  <si>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</si>
  <si>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</si>
  <si>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</si>
  <si>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</si>
  <si>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</si>
  <si>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</si>
  <si>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</si>
  <si>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</si>
  <si>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</si>
  <si>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</si>
  <si>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</si>
  <si>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</si>
  <si>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</si>
  <si>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</si>
  <si>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</si>
  <si>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</si>
  <si>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</si>
  <si>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</si>
  <si>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</si>
  <si>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</si>
  <si>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</si>
  <si>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</si>
  <si>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</si>
  <si>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</si>
  <si>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</si>
  <si>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</si>
  <si>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</si>
  <si>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</si>
  <si>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</si>
  <si>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</si>
  <si>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</si>
  <si>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</si>
  <si>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</si>
  <si>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</si>
  <si>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</si>
  <si>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</si>
  <si>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</si>
  <si>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</si>
  <si>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</si>
  <si>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</si>
  <si>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</si>
  <si>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</si>
  <si>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</si>
  <si>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</si>
  <si>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</si>
  <si>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</si>
  <si>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</si>
  <si>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</si>
  <si>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</si>
  <si>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</si>
  <si>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</si>
  <si>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</si>
  <si>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</si>
  <si>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</si>
  <si>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</si>
  <si>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</si>
  <si>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</si>
  <si>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</si>
  <si>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</si>
  <si>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</si>
  <si>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</si>
  <si>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</si>
  <si>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</si>
  <si>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</si>
  <si>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</si>
  <si>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</si>
  <si>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</si>
  <si>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</si>
  <si>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</si>
  <si>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</si>
  <si>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</si>
  <si>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</si>
  <si>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</si>
  <si>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</si>
  <si>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</si>
  <si>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</si>
  <si>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</si>
  <si>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</si>
  <si>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</si>
  <si>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</si>
  <si>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</si>
  <si>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</si>
  <si>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</si>
  <si>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</si>
  <si>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</si>
  <si>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</si>
  <si>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</si>
  <si>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</si>
  <si>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</si>
  <si>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</si>
  <si>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</si>
  <si>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</si>
  <si>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</si>
  <si>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</si>
  <si>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</si>
  <si>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</si>
  <si>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</si>
  <si>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</si>
  <si>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</si>
  <si>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</si>
  <si>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</si>
  <si>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</si>
  <si>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</si>
  <si>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</si>
  <si>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</si>
  <si>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</si>
  <si>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</si>
  <si>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</si>
  <si>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</si>
  <si>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</si>
  <si>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</si>
  <si>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</si>
  <si>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</si>
  <si>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</si>
  <si>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</si>
  <si>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</si>
  <si>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</si>
  <si>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</si>
  <si>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</si>
  <si>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</si>
  <si>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</si>
  <si>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</si>
  <si>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</si>
  <si>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</si>
  <si>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</si>
  <si>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</si>
  <si>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</si>
  <si>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</si>
  <si>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</si>
  <si>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</si>
  <si>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</si>
  <si>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</si>
  <si>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</si>
  <si>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</si>
  <si>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</si>
  <si>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</si>
  <si>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</si>
  <si>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</si>
  <si>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</si>
  <si>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</si>
  <si>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</si>
  <si>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</si>
  <si>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</si>
  <si>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</si>
  <si>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</si>
  <si>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</si>
  <si>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</si>
  <si>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</si>
  <si>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</si>
  <si>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</si>
  <si>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</si>
  <si>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</si>
  <si>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</si>
  <si>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</si>
  <si>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</si>
  <si>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</si>
  <si>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</si>
  <si>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</si>
  <si>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</si>
  <si>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</si>
  <si>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</si>
  <si>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</si>
  <si>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</si>
  <si>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</si>
  <si>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</si>
  <si>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</si>
  <si>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</si>
  <si>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</si>
  <si>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</si>
  <si>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</si>
  <si>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</si>
  <si>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</si>
  <si>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</si>
  <si>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</si>
  <si>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</si>
  <si>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</si>
  <si>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</si>
  <si>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</si>
  <si>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</si>
  <si>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</si>
  <si>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</si>
  <si>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</si>
  <si>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</si>
  <si>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</si>
  <si>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</si>
  <si>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</si>
  <si>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</si>
  <si>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</si>
  <si>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</si>
  <si>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</si>
  <si>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</si>
  <si>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</si>
  <si>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</si>
  <si>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</si>
  <si>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</si>
  <si>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</si>
  <si>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</si>
  <si>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</si>
  <si>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</si>
  <si>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</si>
  <si>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</si>
  <si>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</si>
  <si>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</si>
  <si>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</si>
  <si>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</si>
  <si>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</si>
  <si>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</si>
  <si>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</si>
  <si>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</si>
  <si>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</si>
  <si>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</si>
  <si>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</si>
  <si>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</si>
  <si>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</si>
  <si>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</si>
  <si>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</si>
  <si>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</si>
  <si>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</si>
  <si>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</si>
  <si>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</si>
  <si>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</si>
  <si>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</si>
  <si>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</si>
  <si>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</si>
  <si>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</si>
  <si>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</si>
  <si>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</si>
  <si>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</si>
  <si>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</si>
  <si>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</si>
  <si>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</si>
  <si>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</si>
  <si>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</si>
  <si>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</si>
  <si>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</si>
  <si>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</si>
  <si>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</si>
  <si>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</si>
  <si>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</si>
  <si>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</si>
  <si>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</si>
  <si>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</si>
  <si>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</si>
  <si>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</si>
  <si>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</si>
  <si>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</si>
  <si>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</si>
  <si>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</si>
  <si>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</si>
  <si>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</si>
  <si>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</si>
  <si>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</si>
  <si>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</si>
  <si>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</si>
  <si>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</si>
  <si>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</si>
  <si>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</si>
  <si>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</si>
  <si>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</si>
  <si>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</si>
  <si>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</si>
  <si>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</si>
  <si>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</si>
  <si>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</si>
  <si>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</si>
  <si>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</si>
  <si>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</si>
  <si>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</si>
  <si>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</si>
  <si>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</si>
  <si>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</si>
  <si>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</si>
  <si>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</si>
  <si>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</si>
  <si>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</si>
  <si>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</si>
  <si>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</si>
  <si>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</si>
  <si>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</si>
  <si>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</si>
  <si>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</si>
  <si>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</si>
  <si>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</si>
  <si>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</si>
  <si>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</si>
  <si>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</si>
  <si>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</si>
  <si>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</si>
  <si>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</si>
  <si>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</si>
  <si>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</si>
  <si>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</si>
  <si>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</si>
  <si>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</si>
  <si>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</si>
  <si>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</si>
  <si>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</si>
  <si>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</si>
  <si>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</si>
  <si>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</si>
  <si>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</si>
  <si>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</si>
  <si>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</si>
  <si>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</si>
  <si>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</si>
  <si>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</si>
  <si>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</si>
  <si>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</si>
  <si>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</si>
  <si>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</si>
  <si>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</si>
  <si>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</si>
  <si>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</si>
  <si>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</si>
  <si>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</si>
  <si>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</si>
  <si>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</si>
  <si>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</si>
  <si>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</si>
  <si>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</si>
  <si>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</si>
  <si>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</si>
  <si>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</si>
  <si>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</si>
  <si>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</si>
  <si>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</si>
  <si>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</si>
  <si>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</si>
  <si>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</si>
  <si>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</si>
  <si>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</si>
  <si>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</si>
  <si>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</si>
  <si>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</si>
  <si>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</si>
  <si>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</si>
  <si>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</si>
  <si>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</si>
  <si>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</si>
  <si>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</si>
  <si>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</si>
  <si>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</si>
  <si>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</si>
  <si>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</si>
  <si>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</si>
  <si>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</si>
  <si>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</si>
  <si>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</si>
  <si>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</si>
  <si>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</si>
  <si>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</si>
  <si>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</si>
  <si>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</si>
  <si>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</si>
  <si>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</si>
  <si>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</si>
  <si>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</si>
  <si>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</si>
  <si>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</si>
  <si>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</si>
  <si>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</si>
  <si>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</si>
  <si>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</si>
  <si>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</si>
  <si>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</si>
  <si>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</si>
  <si>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</si>
  <si>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</si>
  <si>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</si>
  <si>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</si>
  <si>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</si>
  <si>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</si>
  <si>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</si>
  <si>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</si>
  <si>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</si>
  <si>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</si>
  <si>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</si>
  <si>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</si>
  <si>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</si>
  <si>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</si>
  <si>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</si>
  <si>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</si>
  <si>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</si>
  <si>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</si>
  <si>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</si>
  <si>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</si>
  <si>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</si>
  <si>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</si>
  <si>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</si>
  <si>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</si>
  <si>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</si>
  <si>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</si>
  <si>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</si>
  <si>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</si>
  <si>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</si>
  <si>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</si>
  <si>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</si>
  <si>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</si>
  <si>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</si>
  <si>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</si>
  <si>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</si>
  <si>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</si>
  <si>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</si>
  <si>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</si>
  <si>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</si>
  <si>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</si>
  <si>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</si>
  <si>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</si>
  <si>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</si>
  <si>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</si>
  <si>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</si>
  <si>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</si>
  <si>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</si>
  <si>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</si>
  <si>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</si>
  <si>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</si>
  <si>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</si>
  <si>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</si>
  <si>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</si>
  <si>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</si>
  <si>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</si>
  <si>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</si>
  <si>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</si>
  <si>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</si>
  <si>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</si>
  <si>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</si>
  <si>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</si>
  <si>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</si>
  <si>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</si>
  <si>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</si>
  <si>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</si>
  <si>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</si>
  <si>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</si>
  <si>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</si>
  <si>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</si>
  <si>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</si>
  <si>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</si>
  <si>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</si>
  <si>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</si>
  <si>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</si>
  <si>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</si>
  <si>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</si>
  <si>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</si>
  <si>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</si>
  <si>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</si>
  <si>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</si>
  <si>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</si>
  <si>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</si>
  <si>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</si>
  <si>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</si>
  <si>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</si>
  <si>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</si>
  <si>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</si>
  <si>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</si>
  <si>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</si>
  <si>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</si>
  <si>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</si>
  <si>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</si>
  <si>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</si>
  <si>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</si>
  <si>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</si>
  <si>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</si>
  <si>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</si>
  <si>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</si>
  <si>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</si>
  <si>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</si>
  <si>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</si>
  <si>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</si>
  <si>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</si>
  <si>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</si>
  <si>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</si>
  <si>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</si>
  <si>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</si>
  <si>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</si>
  <si>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</si>
  <si>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</si>
  <si>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</si>
  <si>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</si>
  <si>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</si>
  <si>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</si>
  <si>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</si>
  <si>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</si>
  <si>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</si>
  <si>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</si>
  <si>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</si>
  <si>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</si>
  <si>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</si>
  <si>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</si>
  <si>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</si>
  <si>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</si>
  <si>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</si>
  <si>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</si>
  <si>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</si>
  <si>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</si>
  <si>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</si>
  <si>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</si>
  <si>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</si>
  <si>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</si>
  <si>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</si>
  <si>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</si>
  <si>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</si>
  <si>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</si>
  <si>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</si>
  <si>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</si>
  <si>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</si>
  <si>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</si>
  <si>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</si>
  <si>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</si>
  <si>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</si>
  <si>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</si>
  <si>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</si>
  <si>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</si>
  <si>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</si>
  <si>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</si>
  <si>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</si>
  <si>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</si>
  <si>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</si>
  <si>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</si>
  <si>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</si>
  <si>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</si>
  <si>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</si>
  <si>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</si>
  <si>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</si>
  <si>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</si>
  <si>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</si>
  <si>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</si>
  <si>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</si>
  <si>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</si>
  <si>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</si>
  <si>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</si>
  <si>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</si>
  <si>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</si>
  <si>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</si>
  <si>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</si>
  <si>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</si>
  <si>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</si>
  <si>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</si>
  <si>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</si>
  <si>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</si>
  <si>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</si>
  <si>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</si>
  <si>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</si>
  <si>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</si>
  <si>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</si>
  <si>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</si>
  <si>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</si>
  <si>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</si>
  <si>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</si>
  <si>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</si>
  <si>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</si>
  <si>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</si>
  <si>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</si>
  <si>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</si>
  <si>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</si>
  <si>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</si>
  <si>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</si>
  <si>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</si>
  <si>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</si>
  <si>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</si>
  <si>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</si>
  <si>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</si>
  <si>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</si>
  <si>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</si>
  <si>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</si>
  <si>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</si>
  <si>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</si>
  <si>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</si>
  <si>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</si>
  <si>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</si>
  <si>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</si>
  <si>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</si>
  <si>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</si>
  <si>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</si>
  <si>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</si>
  <si>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</si>
  <si>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</si>
  <si>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</si>
  <si>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</si>
  <si>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</si>
  <si>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</si>
  <si>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</si>
  <si>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</si>
  <si>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</si>
  <si>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</si>
  <si>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</si>
  <si>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</si>
  <si>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</si>
  <si>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</si>
  <si>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</si>
  <si>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</si>
  <si>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</si>
  <si>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</si>
  <si>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</si>
  <si>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</si>
  <si>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</si>
  <si>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</si>
  <si>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</si>
  <si>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</si>
  <si>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</si>
  <si>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</si>
  <si>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</si>
  <si>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</si>
  <si>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</si>
  <si>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</si>
  <si>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</si>
  <si>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</si>
  <si>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</si>
  <si>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</si>
  <si>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</si>
  <si>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</si>
  <si>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</si>
  <si>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</si>
  <si>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</si>
  <si>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</si>
  <si>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</si>
  <si>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</si>
  <si>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</si>
  <si>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</si>
  <si>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</si>
  <si>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</si>
  <si>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</si>
  <si>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</si>
  <si>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</si>
  <si>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</si>
  <si>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</si>
  <si>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</si>
  <si>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</si>
  <si>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</si>
  <si>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</si>
  <si>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</si>
  <si>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</si>
  <si>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</si>
  <si>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</si>
  <si>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</si>
  <si>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</si>
  <si>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</si>
  <si>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</si>
  <si>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</si>
  <si>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</si>
  <si>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</si>
  <si>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</si>
  <si>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</si>
  <si>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</si>
  <si>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</si>
  <si>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</si>
  <si>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</si>
  <si>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</si>
  <si>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</si>
  <si>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</si>
  <si>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</si>
  <si>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</si>
  <si>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</si>
  <si>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</si>
  <si>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</si>
  <si>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</si>
  <si>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</si>
  <si>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</si>
  <si>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</si>
  <si>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</si>
  <si>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</si>
  <si>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</si>
  <si>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</si>
  <si>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</si>
  <si>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</si>
  <si>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</si>
  <si>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</si>
  <si>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</si>
  <si>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</si>
  <si>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</si>
  <si>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</si>
  <si>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</si>
  <si>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</si>
  <si>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</si>
  <si>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</si>
  <si>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</si>
  <si>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</si>
  <si>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</si>
  <si>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</si>
  <si>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</si>
  <si>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</si>
  <si>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</si>
  <si>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</si>
  <si>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</si>
  <si>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</si>
  <si>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</si>
  <si>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</si>
  <si>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</si>
  <si>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</si>
  <si>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</si>
  <si>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</si>
  <si>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</si>
  <si>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</si>
  <si>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</si>
  <si>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</si>
  <si>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</si>
  <si>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</si>
  <si>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</si>
  <si>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</si>
  <si>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</si>
  <si>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</si>
  <si>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</si>
  <si>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</si>
  <si>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</si>
  <si>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</si>
  <si>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</si>
  <si>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</si>
  <si>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</si>
  <si>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</si>
  <si>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</si>
  <si>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</si>
  <si>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</si>
  <si>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</si>
  <si>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</si>
  <si>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</si>
  <si>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</si>
  <si>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</si>
  <si>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</si>
  <si>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</si>
  <si>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</si>
  <si>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</si>
  <si>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</si>
  <si>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</si>
  <si>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</si>
  <si>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</si>
  <si>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</si>
  <si>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</si>
  <si>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</si>
  <si>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</si>
  <si>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</si>
  <si>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</si>
  <si>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</si>
  <si>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</si>
  <si>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</si>
  <si>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</si>
  <si>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</si>
  <si>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</si>
  <si>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</si>
  <si>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</si>
  <si>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</si>
  <si>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</si>
  <si>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</si>
  <si>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</si>
  <si>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</si>
  <si>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</si>
  <si>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</si>
  <si>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</si>
  <si>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</si>
  <si>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</si>
  <si>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</si>
  <si>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</si>
  <si>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</si>
  <si>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</si>
  <si>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</si>
  <si>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</si>
  <si>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</si>
  <si>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</si>
  <si>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</si>
  <si>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</si>
  <si>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</si>
  <si>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</si>
  <si>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</si>
  <si>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</si>
  <si>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</si>
  <si>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</si>
  <si>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</si>
  <si>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</si>
  <si>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</si>
  <si>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</si>
  <si>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</si>
  <si>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</si>
  <si>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</si>
  <si>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</si>
  <si>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</si>
  <si>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</si>
  <si>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</si>
  <si>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</si>
  <si>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</si>
  <si>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</si>
  <si>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</si>
  <si>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</si>
  <si>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</si>
  <si>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</si>
  <si>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</si>
  <si>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</si>
  <si>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</si>
  <si>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</si>
  <si>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</si>
  <si>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</si>
  <si>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</si>
  <si>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</si>
  <si>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</si>
  <si>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</si>
  <si>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</si>
  <si>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</si>
  <si>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</si>
  <si>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</si>
  <si>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</si>
  <si>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</si>
  <si>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</si>
  <si>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</si>
  <si>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</si>
  <si>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</si>
  <si>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</si>
  <si>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</si>
  <si>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</si>
  <si>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</si>
  <si>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</si>
  <si>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</si>
  <si>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</si>
  <si>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</si>
  <si>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</si>
  <si>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</si>
  <si>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</si>
  <si>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</si>
  <si>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</si>
  <si>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</si>
  <si>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</si>
  <si>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</si>
  <si>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</si>
  <si>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</si>
  <si>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</si>
  <si>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</si>
  <si>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</si>
  <si>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</si>
  <si>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</si>
  <si>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</si>
  <si>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</si>
  <si>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</si>
  <si>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</si>
  <si>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</si>
  <si>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</si>
  <si>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</si>
  <si>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</si>
  <si>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</si>
  <si>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</si>
  <si>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</si>
  <si>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</si>
  <si>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</si>
  <si>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</si>
  <si>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</si>
  <si>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</si>
  <si>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</si>
  <si>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</si>
  <si>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</si>
  <si>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</si>
  <si>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</si>
  <si>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</si>
  <si>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</si>
  <si>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</si>
  <si>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</si>
  <si>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</si>
  <si>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</si>
  <si>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</si>
  <si>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</si>
  <si>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</si>
  <si>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</si>
  <si>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</si>
  <si>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</si>
  <si>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</si>
  <si>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</si>
  <si>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</si>
  <si>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</si>
  <si>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</si>
  <si>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</si>
  <si>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</si>
  <si>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</si>
  <si>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</si>
  <si>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</si>
  <si>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</si>
  <si>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</si>
  <si>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</si>
  <si>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</si>
  <si>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</si>
  <si>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</si>
  <si>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</si>
  <si>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</si>
  <si>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</si>
  <si>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</si>
  <si>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</si>
  <si>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</si>
  <si>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</si>
  <si>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</si>
  <si>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</si>
  <si>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</si>
  <si>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</si>
  <si>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</si>
  <si>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</si>
  <si>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</si>
  <si>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</si>
  <si>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</si>
  <si>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</si>
  <si>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</si>
  <si>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</si>
  <si>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</si>
  <si>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</si>
  <si>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</si>
  <si>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</si>
  <si>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</si>
  <si>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</si>
  <si>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</si>
  <si>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</si>
  <si>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</si>
  <si>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</si>
  <si>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</si>
  <si>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</si>
  <si>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</si>
  <si>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</si>
  <si>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</si>
  <si>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</si>
  <si>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</si>
  <si>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</si>
  <si>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</si>
  <si>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</si>
  <si>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</si>
  <si>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</si>
  <si>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</si>
  <si>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</si>
  <si>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</si>
  <si>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</si>
  <si>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</si>
  <si>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</si>
  <si>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</si>
  <si>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</si>
  <si>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</si>
  <si>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</si>
  <si>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</si>
  <si>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</si>
  <si>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</si>
  <si>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</si>
  <si>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</si>
  <si>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</si>
  <si>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</si>
  <si>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</si>
  <si>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</si>
  <si>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</si>
  <si>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</si>
  <si>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</si>
  <si>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</si>
  <si>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</si>
  <si>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</si>
  <si>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</si>
  <si>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</si>
  <si>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</si>
  <si>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</si>
  <si>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</si>
  <si>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</si>
  <si>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</si>
  <si>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</si>
  <si>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</si>
  <si>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</si>
  <si>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</si>
  <si>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</si>
  <si>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</si>
  <si>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</si>
  <si>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</si>
  <si>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</si>
  <si>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</si>
  <si>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</si>
  <si>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</si>
  <si>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</si>
  <si>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</si>
  <si>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</si>
  <si>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</si>
  <si>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</si>
  <si>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</si>
  <si>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</si>
  <si>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</si>
  <si>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</si>
  <si>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</si>
  <si>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</si>
  <si>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</si>
  <si>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</si>
  <si>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</si>
  <si>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</si>
  <si>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</si>
  <si>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</si>
  <si>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</si>
  <si>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</si>
  <si>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</si>
  <si>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</si>
  <si>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</si>
  <si>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</si>
  <si>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</si>
  <si>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</si>
  <si>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</si>
  <si>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</si>
  <si>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</si>
  <si>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</si>
  <si>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</si>
  <si>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</si>
  <si>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</si>
  <si>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</si>
  <si>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</si>
  <si>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</si>
  <si>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</si>
  <si>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</si>
  <si>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</si>
  <si>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</si>
  <si>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</si>
  <si>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</si>
  <si>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</si>
  <si>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</si>
  <si>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</si>
  <si>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</si>
  <si>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</si>
  <si>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</si>
  <si>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</si>
  <si>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</si>
  <si>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</si>
  <si>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</si>
  <si>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</si>
  <si>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</si>
  <si>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</si>
  <si>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</si>
  <si>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</si>
  <si>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</si>
  <si>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</si>
  <si>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</si>
  <si>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</si>
  <si>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</si>
  <si>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</si>
  <si>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</si>
  <si>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</si>
  <si>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</si>
  <si>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</si>
  <si>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</si>
  <si>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</si>
  <si>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</si>
  <si>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</si>
  <si>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</si>
  <si>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</si>
  <si>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</si>
  <si>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</si>
  <si>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</si>
  <si>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</si>
  <si>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</si>
  <si>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</si>
  <si>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</si>
  <si>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</si>
  <si>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</si>
  <si>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</si>
  <si>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</si>
  <si>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</si>
  <si>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</si>
  <si>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</si>
  <si>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</si>
  <si>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</si>
  <si>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</si>
  <si>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</si>
  <si>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</si>
  <si>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</si>
  <si>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</si>
  <si>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</si>
  <si>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</si>
  <si>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</si>
  <si>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</si>
  <si>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</si>
  <si>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</si>
  <si>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</si>
  <si>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</si>
  <si>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</si>
  <si>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</si>
  <si>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</si>
  <si>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</si>
  <si>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</si>
  <si>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</si>
  <si>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</si>
  <si>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</si>
  <si>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</si>
  <si>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</si>
  <si>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</si>
  <si>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</si>
  <si>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</si>
  <si>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</si>
  <si>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</si>
  <si>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</si>
  <si>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</si>
  <si>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</si>
  <si>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</si>
  <si>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</si>
  <si>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</si>
  <si>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</si>
  <si>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</si>
  <si>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</si>
  <si>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</si>
  <si>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</si>
  <si>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</si>
  <si>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</si>
  <si>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</si>
  <si>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</si>
  <si>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</si>
  <si>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</si>
  <si>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</si>
  <si>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</si>
  <si>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</si>
  <si>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</si>
  <si>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</si>
  <si>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</si>
  <si>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</si>
  <si>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</si>
  <si>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</si>
  <si>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</si>
  <si>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</si>
  <si>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</si>
  <si>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</si>
  <si>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</si>
  <si>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</si>
  <si>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</si>
  <si>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</si>
  <si>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</si>
  <si>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</si>
  <si>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</si>
  <si>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</si>
  <si>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</si>
  <si>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</si>
  <si>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</si>
  <si>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</si>
  <si>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</si>
  <si>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</si>
  <si>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</si>
  <si>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</si>
  <si>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</si>
  <si>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</si>
  <si>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</si>
  <si>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</si>
  <si>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</si>
  <si>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</si>
  <si>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</si>
  <si>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</si>
  <si>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</si>
  <si>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</si>
  <si>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</si>
  <si>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</si>
  <si>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</si>
  <si>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</si>
  <si>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</si>
  <si>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</si>
  <si>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</si>
  <si>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</si>
  <si>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</si>
  <si>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</si>
  <si>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</si>
  <si>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</si>
  <si>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</si>
  <si>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</si>
  <si>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</si>
  <si>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</si>
  <si>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</si>
  <si>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</si>
  <si>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</si>
  <si>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</si>
  <si>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</si>
  <si>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</si>
  <si>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</si>
  <si>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</si>
  <si>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</si>
  <si>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</si>
  <si>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</si>
  <si>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</si>
  <si>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</si>
  <si>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</si>
  <si>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</si>
  <si>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</si>
  <si>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</si>
  <si>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</si>
  <si>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</si>
  <si>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</si>
  <si>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</si>
  <si>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</si>
  <si>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</si>
  <si>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</si>
  <si>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</si>
  <si>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</si>
  <si>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</si>
  <si>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</si>
  <si>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</si>
  <si>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</si>
  <si>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</si>
  <si>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</si>
  <si>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</si>
  <si>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</si>
  <si>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</si>
  <si>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</si>
  <si>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</si>
  <si>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</si>
  <si>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</si>
  <si>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</si>
  <si>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</si>
  <si>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</si>
  <si>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</si>
  <si>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</si>
  <si>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</si>
  <si>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</si>
  <si>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</si>
  <si>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</si>
  <si>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</si>
  <si>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</si>
  <si>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</si>
  <si>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</si>
  <si>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</si>
  <si>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</si>
  <si>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</si>
  <si>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</si>
  <si>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</si>
  <si>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</si>
  <si>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</si>
  <si>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</si>
  <si>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</si>
  <si>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</si>
  <si>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</si>
  <si>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</si>
  <si>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</si>
  <si>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</si>
  <si>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</si>
  <si>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</si>
  <si>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</si>
  <si>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</si>
  <si>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</si>
  <si>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</si>
  <si>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</si>
  <si>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</si>
  <si>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</si>
  <si>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</si>
  <si>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</si>
  <si>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</si>
  <si>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</si>
  <si>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</si>
  <si>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</si>
  <si>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</si>
  <si>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</si>
  <si>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</si>
  <si>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</si>
  <si>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</si>
  <si>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</si>
  <si>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</si>
  <si>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</si>
  <si>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</si>
  <si>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</si>
  <si>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</si>
  <si>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</si>
  <si>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</si>
  <si>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</si>
  <si>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</si>
  <si>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</si>
  <si>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</si>
  <si>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</si>
  <si>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</si>
  <si>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</si>
  <si>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</si>
  <si>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</si>
  <si>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</si>
  <si>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</si>
  <si>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</si>
  <si>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</si>
  <si>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</si>
  <si>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</si>
  <si>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</si>
  <si>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</si>
  <si>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</si>
  <si>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</si>
  <si>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</si>
  <si>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</si>
  <si>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</si>
  <si>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</si>
  <si>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</si>
  <si>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</si>
  <si>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</si>
  <si>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</si>
  <si>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</si>
  <si>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</si>
  <si>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</si>
  <si>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</si>
  <si>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</si>
  <si>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</si>
  <si>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</si>
  <si>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</si>
  <si>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</si>
  <si>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</si>
  <si>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</si>
  <si>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</si>
  <si>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</si>
  <si>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</si>
  <si>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</si>
  <si>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</si>
  <si>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</si>
  <si>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</si>
  <si>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</si>
  <si>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</si>
  <si>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</si>
  <si>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</si>
  <si>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</si>
  <si>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</si>
  <si>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</si>
  <si>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</si>
  <si>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</si>
  <si>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</si>
  <si>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</si>
  <si>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</si>
  <si>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</si>
  <si>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</si>
  <si>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</si>
  <si>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</si>
  <si>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</si>
  <si>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</si>
  <si>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</si>
  <si>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</si>
  <si>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</si>
  <si>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</si>
  <si>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</si>
  <si>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</si>
  <si>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</si>
  <si>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</si>
  <si>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</si>
  <si>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</si>
  <si>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</si>
  <si>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</si>
  <si>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</si>
  <si>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</si>
  <si>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</si>
  <si>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</si>
  <si>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</si>
  <si>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</si>
  <si>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</si>
  <si>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</si>
  <si>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</si>
  <si>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</si>
  <si>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</si>
  <si>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</si>
  <si>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</si>
  <si>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</si>
  <si>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</si>
  <si>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</si>
  <si>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</si>
  <si>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</si>
  <si>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</si>
  <si>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</si>
  <si>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</si>
  <si>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</si>
  <si>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</si>
  <si>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</si>
  <si>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</si>
  <si>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</si>
  <si>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</si>
  <si>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</si>
  <si>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</si>
  <si>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</si>
  <si>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</si>
  <si>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</si>
  <si>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</si>
  <si>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</si>
  <si>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</si>
  <si>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</si>
  <si>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</si>
  <si>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</si>
  <si>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</si>
  <si>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</si>
  <si>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</si>
  <si>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</si>
  <si>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</si>
  <si>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</si>
  <si>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</si>
  <si>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</si>
  <si>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</si>
  <si>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</si>
  <si>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</si>
  <si>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</si>
  <si>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</si>
  <si>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</si>
  <si>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</si>
  <si>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</si>
  <si>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</si>
  <si>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</si>
  <si>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</si>
  <si>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</si>
  <si>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</si>
  <si>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</si>
  <si>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</si>
  <si>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</si>
  <si>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</si>
  <si>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</si>
  <si>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</si>
  <si>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</si>
  <si>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</si>
  <si>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</si>
  <si>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</si>
  <si>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</si>
  <si>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</si>
  <si>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</si>
  <si>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</si>
  <si>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</si>
  <si>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</si>
  <si>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</si>
  <si>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</si>
  <si>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</si>
  <si>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</si>
  <si>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</si>
  <si>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</si>
  <si>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</si>
  <si>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</si>
  <si>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</si>
  <si>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</si>
  <si>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</si>
  <si>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</si>
  <si>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</si>
  <si>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</si>
  <si>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</si>
  <si>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</si>
  <si>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</si>
  <si>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</si>
  <si>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</si>
  <si>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</si>
  <si>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</si>
  <si>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</si>
  <si>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</si>
  <si>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</si>
  <si>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</si>
  <si>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</si>
  <si>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</si>
  <si>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</si>
  <si>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</si>
  <si>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</si>
  <si>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</si>
  <si>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</si>
  <si>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</si>
  <si>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</si>
  <si>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</si>
  <si>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</si>
  <si>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</si>
  <si>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</si>
  <si>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</si>
  <si>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</si>
  <si>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</si>
  <si>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</si>
  <si>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</si>
  <si>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</si>
  <si>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</si>
  <si>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</si>
  <si>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</si>
  <si>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</si>
  <si>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</si>
  <si>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</si>
  <si>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</si>
  <si>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</si>
  <si>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</si>
  <si>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</si>
  <si>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</si>
  <si>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</si>
  <si>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</si>
  <si>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</si>
  <si>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</si>
  <si>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</si>
  <si>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</si>
  <si>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</si>
  <si>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</si>
  <si>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</si>
  <si>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</si>
  <si>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</si>
  <si>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</si>
  <si>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</si>
  <si>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</si>
  <si>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</si>
  <si>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</si>
  <si>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</si>
  <si>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</si>
  <si>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</si>
  <si>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</si>
  <si>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</si>
  <si>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</si>
  <si>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</si>
  <si>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</si>
  <si>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</si>
  <si>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</si>
  <si>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</si>
  <si>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</si>
  <si>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</si>
  <si>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</si>
  <si>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</si>
  <si>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</si>
  <si>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</si>
  <si>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</si>
  <si>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</si>
  <si>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</si>
  <si>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</si>
  <si>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</si>
  <si>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</si>
  <si>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</si>
  <si>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</si>
  <si>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</si>
  <si>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</si>
  <si>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</si>
  <si>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</si>
  <si>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</si>
  <si>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</si>
  <si>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</si>
  <si>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</si>
  <si>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</si>
  <si>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</si>
  <si>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</si>
  <si>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</si>
  <si>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</si>
  <si>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</si>
  <si>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</si>
  <si>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</si>
  <si>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</si>
  <si>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</si>
  <si>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</si>
  <si>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</si>
  <si>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</si>
  <si>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</si>
  <si>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</si>
  <si>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</si>
  <si>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</si>
  <si>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</si>
  <si>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</si>
  <si>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</si>
  <si>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</si>
  <si>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</si>
  <si>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</si>
  <si>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</si>
  <si>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</si>
  <si>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</si>
  <si>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</si>
  <si>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</si>
  <si>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</si>
  <si>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</si>
  <si>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</si>
  <si>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</si>
  <si>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</si>
  <si>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</si>
  <si>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</si>
  <si>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</si>
  <si>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</si>
  <si>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</si>
  <si>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</si>
  <si>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</si>
  <si>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</si>
  <si>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</si>
  <si>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</si>
  <si>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</si>
  <si>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</si>
  <si>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</si>
  <si>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</si>
  <si>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</si>
  <si>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</si>
  <si>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</si>
  <si>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</si>
  <si>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</si>
  <si>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</si>
  <si>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</si>
  <si>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</si>
  <si>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</si>
  <si>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</si>
  <si>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</si>
  <si>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</si>
  <si>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</si>
  <si>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</si>
  <si>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</si>
  <si>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</si>
  <si>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</si>
  <si>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</si>
  <si>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</si>
  <si>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</si>
  <si>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</si>
  <si>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</si>
  <si>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</si>
  <si>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</si>
  <si>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</si>
  <si>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</si>
  <si>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</si>
  <si>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</si>
  <si>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</si>
  <si>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</si>
  <si>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</si>
  <si>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</si>
  <si>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</si>
  <si>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</si>
  <si>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</si>
  <si>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</si>
  <si>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</si>
  <si>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</si>
  <si>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</si>
  <si>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</si>
  <si>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</si>
  <si>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</si>
  <si>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</si>
  <si>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</si>
  <si>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</si>
  <si>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</si>
  <si>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</si>
  <si>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</si>
  <si>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</si>
  <si>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</si>
  <si>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</si>
  <si>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</si>
  <si>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</si>
  <si>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</si>
  <si>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</si>
  <si>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</si>
  <si>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</si>
  <si>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</si>
  <si>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</si>
  <si>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</si>
  <si>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</si>
  <si>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</si>
  <si>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</si>
  <si>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</si>
  <si>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</si>
  <si>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</si>
  <si>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</si>
  <si>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</si>
  <si>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</si>
  <si>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</si>
  <si>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</si>
  <si>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</si>
  <si>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</si>
  <si>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</si>
  <si>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</si>
  <si>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</si>
  <si>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</si>
  <si>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</si>
  <si>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</si>
  <si>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</si>
  <si>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</si>
  <si>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</si>
  <si>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</si>
  <si>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</si>
  <si>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</si>
  <si>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</si>
  <si>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</si>
  <si>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</si>
  <si>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</si>
  <si>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</si>
  <si>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</si>
  <si>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</si>
  <si>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</si>
  <si>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</si>
  <si>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</si>
  <si>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</si>
  <si>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</si>
  <si>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</si>
  <si>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</si>
  <si>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</si>
  <si>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</si>
  <si>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</si>
  <si>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</si>
  <si>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</si>
  <si>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</si>
  <si>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</si>
  <si>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</si>
  <si>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</si>
  <si>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</si>
  <si>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</si>
  <si>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</si>
  <si>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</si>
  <si>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</si>
  <si>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</si>
  <si>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</si>
  <si>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</si>
  <si>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</si>
  <si>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</si>
  <si>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</si>
  <si>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</si>
  <si>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</si>
  <si>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</si>
  <si>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</si>
  <si>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</si>
  <si>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</si>
  <si>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</si>
  <si>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</si>
  <si>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</si>
  <si>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</si>
  <si>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</si>
  <si>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</si>
  <si>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</si>
  <si>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</si>
  <si>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</si>
  <si>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</si>
  <si>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</si>
  <si>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</si>
  <si>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</si>
  <si>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</si>
  <si>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</si>
  <si>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</si>
  <si>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</si>
  <si>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</si>
  <si>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</si>
  <si>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</si>
  <si>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</si>
  <si>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</si>
  <si>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</si>
  <si>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</si>
  <si>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</si>
  <si>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</si>
  <si>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</si>
  <si>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</si>
  <si>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</si>
  <si>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</si>
  <si>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</si>
  <si>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</si>
  <si>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</si>
  <si>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</si>
  <si>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</si>
  <si>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</si>
  <si>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</si>
  <si>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</si>
  <si>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</si>
  <si>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</si>
  <si>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</si>
  <si>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</si>
  <si>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</si>
  <si>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</si>
  <si>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</si>
  <si>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</si>
  <si>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</si>
  <si>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</si>
  <si>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</si>
  <si>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</si>
  <si>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</si>
  <si>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</si>
  <si>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</si>
  <si>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</si>
  <si>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</si>
  <si>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</si>
  <si>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</si>
  <si>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</si>
  <si>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</si>
  <si>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</si>
  <si>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</si>
  <si>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</si>
  <si>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</si>
  <si>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</si>
  <si>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</si>
  <si>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</si>
  <si>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</si>
  <si>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</si>
  <si>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</si>
  <si>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</si>
  <si>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</si>
  <si>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</si>
  <si>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</si>
  <si>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</si>
  <si>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</si>
  <si>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</si>
  <si>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</si>
  <si>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</si>
  <si>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</si>
  <si>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</si>
  <si>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</si>
  <si>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</si>
  <si>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</si>
  <si>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</si>
  <si>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</si>
  <si>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</si>
  <si>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</si>
  <si>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</si>
  <si>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</si>
  <si>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</si>
  <si>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</si>
  <si>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</si>
  <si>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</si>
  <si>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</si>
  <si>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</si>
  <si>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</si>
  <si>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</si>
  <si>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</si>
  <si>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</si>
  <si>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</si>
  <si>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</si>
  <si>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</si>
  <si>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</si>
  <si>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</si>
  <si>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</si>
  <si>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</si>
  <si>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</si>
  <si>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</si>
  <si>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</si>
  <si>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</si>
  <si>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</si>
  <si>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</si>
  <si>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</si>
  <si>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</si>
  <si>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</si>
  <si>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</si>
  <si>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</si>
  <si>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</si>
  <si>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</si>
  <si>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</si>
  <si>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</si>
  <si>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</si>
  <si>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</si>
  <si>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</si>
  <si>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</si>
  <si>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</si>
  <si>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</si>
  <si>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</si>
  <si>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</si>
  <si>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</si>
  <si>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</si>
  <si>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</si>
  <si>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</si>
  <si>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</si>
  <si>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</si>
  <si>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</si>
  <si>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</si>
  <si>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</si>
  <si>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</si>
  <si>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</si>
  <si>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</si>
  <si>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</si>
  <si>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</si>
  <si>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</si>
  <si>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</si>
  <si>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</si>
  <si>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</si>
  <si>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</si>
  <si>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</si>
  <si>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</si>
  <si>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</si>
  <si>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</si>
  <si>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</si>
  <si>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</si>
  <si>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</si>
  <si>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</si>
  <si>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</si>
  <si>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</si>
  <si>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</si>
  <si>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</si>
  <si>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</si>
  <si>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</si>
  <si>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</si>
  <si>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</si>
  <si>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</si>
  <si>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</si>
  <si>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</si>
  <si>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</si>
  <si>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</si>
  <si>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</si>
  <si>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</si>
  <si>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</si>
  <si>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</si>
  <si>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</si>
  <si>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</si>
  <si>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</si>
  <si>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</si>
  <si>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</si>
  <si>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</si>
  <si>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</si>
  <si>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</si>
  <si>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</si>
  <si>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</si>
  <si>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</si>
  <si>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</si>
  <si>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</si>
  <si>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</si>
  <si>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</si>
  <si>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</si>
  <si>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</si>
  <si>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</si>
  <si>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</si>
  <si>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</si>
  <si>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</si>
  <si>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</si>
  <si>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</si>
  <si>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</si>
  <si>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</si>
  <si>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</si>
  <si>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</si>
  <si>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</si>
  <si>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</si>
  <si>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</si>
  <si>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</si>
  <si>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</si>
  <si>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</si>
  <si>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</si>
  <si>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</si>
  <si>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</si>
  <si>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</si>
  <si>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</si>
  <si>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</si>
  <si>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</si>
  <si>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</si>
  <si>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</si>
  <si>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</si>
  <si>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</si>
  <si>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</si>
  <si>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</si>
  <si>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</si>
  <si>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</si>
  <si>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</si>
  <si>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</si>
  <si>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</si>
  <si>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</si>
  <si>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</si>
  <si>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</si>
  <si>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</si>
  <si>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</si>
  <si>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</si>
  <si>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</si>
  <si>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</si>
  <si>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</si>
  <si>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</si>
  <si>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</si>
  <si>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</si>
  <si>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</si>
  <si>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</si>
  <si>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</si>
  <si>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</si>
  <si>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</si>
  <si>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</si>
  <si>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</si>
  <si>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</si>
  <si>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</si>
  <si>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</si>
  <si>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</si>
  <si>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</si>
  <si>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</si>
  <si>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</si>
  <si>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</si>
  <si>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</si>
  <si>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</si>
  <si>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</si>
  <si>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</si>
  <si>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</si>
  <si>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</si>
  <si>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</si>
  <si>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</si>
  <si>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</si>
  <si>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</si>
  <si>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</si>
  <si>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</si>
  <si>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</si>
  <si>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</si>
  <si>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</si>
  <si>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</si>
  <si>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</si>
  <si>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</si>
  <si>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</si>
  <si>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</si>
  <si>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</si>
  <si>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</si>
  <si>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</si>
  <si>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</si>
  <si>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</si>
  <si>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</si>
  <si>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</si>
  <si>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</si>
  <si>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</si>
  <si>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</si>
  <si>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</si>
  <si>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</si>
  <si>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</si>
  <si>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</si>
  <si>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</si>
  <si>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</si>
  <si>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</si>
  <si>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</si>
  <si>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</si>
  <si>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</si>
  <si>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</si>
  <si>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</si>
  <si>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</si>
  <si>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</si>
  <si>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</si>
  <si>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</si>
  <si>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</si>
  <si>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</si>
  <si>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</si>
  <si>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</si>
  <si>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</si>
  <si>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</si>
  <si>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</si>
  <si>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</si>
  <si>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</si>
  <si>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</si>
  <si>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</si>
  <si>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</si>
  <si>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</si>
  <si>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</si>
  <si>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</si>
  <si>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</si>
  <si>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</si>
  <si>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</si>
  <si>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</si>
  <si>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</si>
  <si>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</si>
  <si>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</si>
  <si>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</si>
  <si>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</si>
  <si>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</si>
  <si>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</si>
  <si>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</si>
  <si>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</si>
  <si>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</si>
  <si>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</si>
  <si>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</si>
  <si>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</si>
  <si>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</si>
  <si>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</si>
  <si>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</si>
  <si>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</si>
  <si>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</si>
  <si>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</si>
  <si>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</si>
  <si>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</si>
  <si>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</si>
  <si>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</si>
  <si>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</si>
  <si>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</si>
  <si>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</si>
  <si>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</si>
  <si>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</si>
  <si>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</si>
  <si>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</si>
  <si>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</si>
  <si>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</si>
  <si>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</si>
  <si>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</si>
  <si>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</si>
  <si>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</si>
  <si>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</si>
  <si>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</si>
  <si>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</si>
  <si>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</si>
  <si>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</si>
  <si>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</si>
  <si>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</si>
  <si>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</si>
  <si>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</si>
  <si>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</si>
  <si>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</si>
  <si>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</si>
  <si>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</si>
  <si>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</si>
  <si>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</si>
  <si>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</si>
  <si>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</si>
  <si>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</si>
  <si>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</si>
  <si>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</si>
  <si>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</si>
  <si>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</si>
  <si>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</si>
  <si>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</si>
  <si>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</si>
  <si>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</si>
  <si>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</si>
  <si>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</si>
  <si>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</si>
  <si>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</si>
  <si>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</si>
  <si>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</si>
  <si>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</si>
  <si>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</si>
  <si>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</si>
  <si>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</si>
  <si>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</si>
  <si>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</si>
  <si>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</si>
  <si>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</si>
  <si>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</si>
  <si>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</si>
  <si>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</si>
  <si>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</si>
  <si>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</si>
  <si>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</si>
  <si>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</si>
  <si>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</si>
  <si>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</si>
  <si>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</si>
  <si>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</si>
  <si>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</si>
  <si>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</si>
  <si>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</si>
  <si>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</si>
  <si>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</si>
  <si>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</si>
  <si>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</si>
  <si>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</si>
  <si>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</si>
  <si>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</si>
  <si>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</si>
  <si>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</si>
  <si>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</si>
  <si>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</si>
  <si>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</si>
  <si>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</si>
  <si>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</si>
  <si>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</si>
  <si>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</si>
  <si>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</si>
  <si>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</si>
  <si>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</si>
  <si>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</si>
  <si>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</si>
  <si>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</si>
  <si>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</si>
  <si>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</si>
  <si>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</si>
  <si>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</si>
  <si>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</si>
  <si>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</si>
  <si>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</si>
  <si>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</si>
  <si>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</si>
  <si>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</si>
  <si>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</si>
  <si>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</si>
  <si>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</si>
  <si>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</si>
  <si>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</si>
  <si>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</si>
  <si>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</si>
  <si>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</si>
  <si>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</si>
  <si>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</si>
  <si>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</si>
  <si>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</si>
  <si>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</si>
  <si>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</si>
  <si>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</si>
  <si>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</si>
  <si>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</si>
  <si>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</si>
  <si>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</si>
  <si>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</si>
  <si>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</si>
  <si>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</si>
  <si>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</si>
  <si>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</si>
  <si>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</si>
  <si>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</si>
  <si>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</si>
  <si>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</si>
  <si>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</si>
  <si>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</si>
  <si>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</si>
  <si>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</si>
  <si>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</si>
  <si>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</si>
  <si>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</si>
  <si>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</si>
  <si>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</si>
  <si>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</si>
  <si>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</si>
  <si>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</si>
  <si>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</si>
  <si>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</si>
  <si>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</si>
  <si>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</si>
  <si>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</si>
  <si>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</si>
  <si>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</si>
  <si>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</si>
  <si>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</si>
  <si>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</si>
  <si>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</si>
  <si>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</si>
  <si>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</si>
  <si>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</si>
  <si>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</si>
  <si>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</si>
  <si>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</si>
  <si>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</si>
  <si>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</si>
  <si>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</si>
  <si>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</si>
  <si>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</si>
  <si>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</si>
  <si>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</si>
  <si>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</si>
  <si>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</si>
  <si>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</si>
  <si>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</si>
  <si>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</si>
  <si>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</si>
  <si>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</si>
  <si>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</si>
  <si>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</si>
  <si>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</si>
  <si>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</si>
  <si>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</si>
  <si>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</si>
  <si>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</si>
  <si>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</si>
  <si>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</si>
  <si>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</si>
  <si>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</si>
  <si>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</si>
  <si>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</si>
  <si>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</si>
  <si>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</si>
  <si>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</si>
  <si>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</si>
  <si>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</si>
  <si>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</si>
  <si>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</si>
  <si>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</si>
  <si>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</si>
  <si>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</si>
  <si>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</si>
  <si>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</si>
  <si>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</si>
  <si>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</si>
  <si>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</si>
  <si>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</si>
  <si>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</si>
  <si>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</si>
  <si>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</si>
  <si>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</si>
  <si>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</si>
  <si>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</si>
  <si>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</si>
  <si>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</si>
  <si>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</si>
  <si>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</si>
  <si>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</si>
  <si>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</si>
  <si>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</si>
  <si>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</si>
  <si>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</si>
  <si>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</si>
  <si>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</si>
  <si>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</si>
  <si>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</si>
  <si>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</si>
  <si>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</si>
  <si>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</si>
  <si>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</si>
  <si>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</si>
  <si>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</si>
  <si>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</si>
  <si>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</si>
  <si>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</si>
  <si>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</si>
  <si>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</si>
  <si>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</si>
  <si>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</si>
  <si>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</si>
  <si>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</si>
  <si>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</si>
  <si>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</si>
  <si>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</si>
  <si>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</si>
  <si>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</si>
  <si>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</si>
  <si>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</si>
  <si>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</si>
  <si>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</si>
  <si>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</si>
  <si>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</si>
  <si>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</si>
  <si>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</si>
  <si>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</si>
  <si>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</si>
  <si>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</si>
  <si>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</si>
  <si>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</si>
  <si>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</si>
  <si>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</si>
  <si>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</si>
  <si>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</si>
  <si>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</si>
  <si>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</si>
  <si>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</si>
  <si>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</si>
  <si>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</si>
  <si>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</si>
  <si>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</si>
  <si>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</si>
  <si>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</si>
  <si>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</si>
  <si>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</si>
  <si>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</si>
  <si>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</si>
  <si>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</si>
  <si>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</si>
  <si>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</si>
  <si>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</si>
  <si>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</si>
  <si>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</si>
  <si>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</si>
  <si>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</si>
  <si>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</si>
  <si>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</si>
  <si>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</si>
  <si>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</si>
  <si>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</si>
  <si>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</si>
  <si>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</si>
  <si>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</si>
  <si>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</si>
  <si>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</si>
  <si>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</si>
  <si>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</si>
  <si>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</si>
  <si>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</si>
  <si>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</si>
  <si>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</si>
  <si>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</si>
  <si>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</si>
  <si>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</si>
  <si>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</si>
  <si>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</si>
  <si>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</si>
  <si>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</si>
  <si>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</si>
  <si>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</si>
  <si>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</si>
  <si>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</si>
  <si>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</si>
  <si>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</si>
  <si>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</si>
  <si>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</si>
  <si>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</si>
  <si>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</si>
  <si>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</si>
  <si>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</si>
  <si>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</si>
  <si>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</si>
  <si>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</si>
  <si>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</si>
  <si>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</si>
  <si>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</si>
  <si>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</si>
  <si>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</si>
  <si>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</si>
  <si>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</si>
  <si>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</si>
  <si>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</si>
  <si>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</si>
  <si>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</si>
  <si>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</si>
  <si>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</si>
  <si>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</si>
  <si>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</si>
  <si>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</si>
  <si>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</si>
  <si>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</si>
  <si>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</si>
  <si>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</si>
  <si>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</si>
  <si>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</si>
  <si>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</si>
  <si>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</si>
  <si>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</si>
  <si>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</si>
  <si>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</si>
  <si>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</si>
  <si>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</si>
  <si>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</si>
  <si>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</si>
  <si>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</si>
  <si>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</si>
  <si>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</si>
  <si>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</si>
  <si>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</si>
  <si>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</si>
  <si>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</si>
  <si>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</si>
  <si>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</si>
  <si>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</si>
  <si>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</si>
  <si>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</si>
  <si>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</si>
  <si>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</si>
  <si>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</si>
  <si>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</si>
  <si>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</si>
  <si>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</si>
  <si>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</si>
  <si>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</si>
  <si>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</si>
  <si>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</si>
  <si>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</si>
  <si>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</si>
  <si>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</si>
  <si>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</si>
  <si>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</si>
  <si>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</si>
  <si>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</si>
  <si>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</si>
  <si>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</si>
  <si>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</si>
  <si>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</si>
  <si>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</si>
  <si>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</si>
  <si>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</si>
  <si>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</si>
  <si>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</si>
  <si>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</si>
  <si>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</si>
  <si>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</si>
  <si>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</si>
  <si>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</si>
  <si>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</si>
  <si>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</si>
  <si>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</si>
  <si>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</si>
  <si>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</si>
  <si>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</si>
  <si>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</si>
  <si>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</si>
  <si>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</si>
  <si>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</si>
  <si>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</si>
  <si>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</si>
  <si>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</si>
  <si>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</si>
  <si>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</si>
  <si>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</si>
  <si>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</si>
  <si>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</si>
  <si>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</si>
  <si>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</si>
  <si>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</si>
  <si>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</si>
  <si>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</si>
  <si>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</si>
  <si>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</si>
  <si>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</si>
  <si>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</si>
  <si>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</si>
  <si>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</si>
  <si>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</si>
  <si>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</si>
  <si>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</si>
  <si>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</si>
  <si>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</si>
  <si>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</si>
  <si>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</si>
  <si>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</si>
  <si>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</si>
  <si>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</si>
  <si>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</si>
  <si>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</si>
  <si>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</si>
  <si>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</si>
  <si>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</si>
  <si>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</si>
  <si>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</si>
  <si>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</si>
  <si>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</si>
  <si>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</si>
  <si>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</si>
  <si>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</si>
  <si>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</si>
  <si>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</si>
  <si>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</si>
  <si>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</si>
  <si>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</si>
  <si>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</si>
  <si>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</si>
  <si>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</si>
  <si>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</si>
  <si>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</si>
  <si>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</si>
  <si>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</si>
  <si>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</si>
  <si>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</si>
  <si>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</si>
  <si>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</si>
  <si>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</si>
  <si>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</si>
  <si>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</si>
  <si>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</si>
  <si>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</si>
  <si>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</si>
  <si>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</si>
  <si>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</si>
  <si>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</si>
  <si>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</si>
  <si>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</si>
  <si>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</si>
  <si>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</si>
  <si>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</si>
  <si>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</si>
  <si>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</si>
  <si>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</si>
  <si>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</si>
  <si>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</si>
  <si>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</si>
  <si>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</si>
  <si>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</si>
  <si>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</si>
  <si>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</si>
  <si>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</si>
  <si>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</si>
  <si>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</si>
  <si>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</si>
  <si>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</si>
  <si>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</si>
  <si>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</si>
  <si>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</si>
  <si>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</si>
  <si>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</si>
  <si>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</si>
  <si>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</si>
  <si>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</si>
  <si>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</si>
  <si>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</si>
  <si>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</si>
  <si>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</si>
  <si>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</si>
  <si>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</si>
  <si>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</si>
  <si>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</si>
  <si>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</si>
  <si>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</si>
  <si>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</si>
  <si>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</si>
  <si>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</si>
  <si>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</si>
  <si>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</si>
  <si>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</si>
  <si>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</si>
  <si>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</si>
  <si>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</si>
  <si>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</si>
  <si>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</si>
  <si>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</si>
  <si>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</si>
  <si>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</si>
  <si>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</si>
  <si>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</si>
  <si>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</si>
  <si>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</si>
  <si>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</si>
  <si>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</si>
  <si>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</si>
  <si>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</si>
  <si>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</si>
  <si>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</si>
  <si>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</si>
  <si>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</si>
  <si>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</si>
  <si>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</si>
  <si>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</si>
  <si>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</si>
  <si>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</si>
  <si>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</si>
  <si>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</si>
  <si>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</si>
  <si>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</si>
  <si>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</si>
  <si>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</si>
  <si>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</si>
  <si>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</si>
  <si>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</si>
  <si>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</si>
  <si>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</si>
  <si>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</si>
  <si>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</si>
  <si>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</si>
  <si>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</si>
  <si>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</si>
  <si>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</si>
  <si>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</si>
  <si>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</si>
  <si>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</si>
  <si>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</si>
  <si>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</si>
  <si>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</si>
  <si>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</si>
  <si>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</si>
  <si>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</si>
  <si>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</si>
  <si>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</si>
  <si>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</si>
  <si>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</si>
  <si>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</si>
  <si>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</si>
  <si>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</si>
  <si>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</si>
  <si>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</si>
  <si>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</si>
  <si>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</si>
  <si>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</si>
  <si>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</si>
  <si>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</si>
  <si>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</si>
  <si>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</si>
  <si>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</si>
  <si>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</si>
  <si>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</si>
  <si>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</si>
  <si>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</si>
  <si>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</si>
  <si>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</si>
  <si>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</si>
  <si>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</si>
  <si>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</si>
  <si>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</si>
  <si>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</si>
  <si>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</si>
  <si>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</si>
  <si>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</si>
  <si>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</si>
  <si>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</si>
  <si>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</si>
  <si>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</si>
  <si>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</si>
  <si>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</si>
  <si>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</si>
  <si>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</si>
  <si>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</si>
  <si>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</si>
  <si>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</si>
  <si>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</si>
  <si>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</si>
  <si>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</si>
  <si>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</si>
  <si>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</si>
  <si>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</si>
  <si>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</si>
  <si>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</si>
  <si>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</si>
  <si>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</si>
  <si>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</si>
  <si>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</si>
  <si>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</si>
  <si>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</si>
  <si>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</si>
  <si>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</si>
  <si>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</si>
  <si>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</si>
  <si>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</si>
  <si>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</si>
  <si>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</si>
  <si>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</si>
  <si>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</si>
  <si>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</si>
  <si>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</si>
  <si>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</si>
  <si>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</si>
  <si>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</si>
  <si>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</si>
  <si>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</si>
  <si>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</si>
  <si>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</si>
  <si>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</si>
  <si>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</si>
  <si>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</si>
  <si>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</si>
  <si>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</si>
  <si>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</si>
  <si>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</si>
  <si>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</si>
  <si>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</si>
  <si>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</si>
  <si>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</si>
  <si>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</si>
  <si>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</si>
  <si>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</si>
  <si>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</si>
  <si>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</si>
  <si>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</si>
  <si>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</si>
  <si>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</si>
  <si>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</si>
  <si>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</si>
  <si>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</si>
  <si>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</si>
  <si>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</si>
  <si>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</si>
  <si>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</si>
  <si>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</si>
  <si>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</si>
  <si>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</si>
  <si>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</si>
  <si>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</si>
  <si>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</si>
  <si>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</si>
  <si>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</si>
  <si>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</si>
  <si>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</si>
  <si>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</si>
  <si>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</si>
  <si>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</si>
  <si>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</si>
  <si>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</si>
  <si>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</si>
  <si>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</si>
  <si>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</si>
  <si>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</si>
  <si>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</si>
  <si>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</si>
  <si>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</si>
  <si>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</si>
  <si>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</si>
  <si>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</si>
  <si>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</si>
  <si>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</si>
  <si>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</si>
  <si>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</si>
  <si>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</si>
  <si>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</si>
  <si>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</si>
  <si>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</si>
  <si>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</si>
  <si>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</si>
  <si>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</si>
  <si>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</si>
  <si>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</si>
  <si>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</si>
  <si>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</si>
  <si>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</si>
  <si>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</si>
  <si>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</si>
  <si>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</si>
  <si>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</si>
  <si>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</si>
  <si>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</si>
  <si>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</si>
  <si>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</si>
  <si>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</si>
  <si>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</si>
  <si>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</si>
  <si>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</si>
  <si>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</si>
  <si>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</si>
  <si>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</si>
  <si>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</si>
  <si>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</si>
  <si>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</si>
  <si>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</si>
  <si>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</si>
  <si>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</si>
  <si>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</si>
  <si>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</si>
  <si>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</si>
  <si>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</si>
  <si>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</si>
  <si>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</si>
  <si>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</si>
  <si>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</si>
  <si>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</si>
  <si>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</si>
  <si>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</si>
  <si>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</si>
  <si>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</si>
  <si>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</si>
  <si>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</si>
  <si>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</si>
  <si>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</si>
  <si>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</si>
  <si>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</si>
  <si>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</si>
  <si>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</si>
  <si>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</si>
  <si>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</si>
  <si>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</si>
  <si>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</si>
  <si>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</si>
  <si>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</si>
  <si>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</si>
  <si>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</si>
  <si>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</si>
  <si>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</si>
  <si>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</si>
  <si>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</si>
  <si>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</si>
  <si>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</si>
  <si>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</si>
  <si>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</si>
  <si>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</si>
  <si>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</si>
  <si>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</si>
  <si>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</si>
  <si>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</si>
  <si>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</si>
  <si>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</si>
  <si>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</si>
  <si>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</si>
  <si>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</si>
  <si>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</si>
  <si>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</si>
  <si>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</si>
  <si>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</si>
  <si>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</si>
  <si>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</si>
  <si>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</si>
  <si>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</si>
  <si>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</si>
  <si>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</si>
  <si>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</si>
  <si>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</si>
  <si>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</si>
  <si>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</si>
  <si>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</si>
  <si>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</si>
  <si>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</si>
  <si>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</si>
  <si>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</si>
  <si>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</si>
  <si>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</si>
  <si>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</si>
  <si>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</si>
  <si>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</si>
  <si>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</si>
  <si>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</si>
  <si>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</si>
  <si>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</si>
  <si>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</si>
  <si>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</si>
  <si>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</si>
  <si>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</si>
  <si>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</si>
  <si>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</si>
  <si>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</si>
  <si>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</si>
  <si>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</si>
  <si>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</si>
  <si>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</si>
  <si>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</si>
  <si>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</si>
  <si>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</si>
  <si>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</si>
  <si>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</si>
  <si>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</si>
  <si>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</si>
  <si>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</si>
  <si>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</si>
  <si>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</si>
  <si>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</si>
  <si>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</si>
  <si>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</si>
  <si>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</si>
  <si>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</si>
  <si>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</si>
  <si>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</si>
  <si>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</si>
  <si>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</si>
  <si>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</si>
  <si>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</si>
  <si>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</si>
  <si>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</si>
  <si>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</si>
  <si>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</si>
  <si>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</si>
  <si>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</si>
  <si>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</si>
  <si>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</si>
  <si>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</si>
  <si>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</si>
  <si>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</si>
  <si>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</si>
  <si>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</si>
  <si>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</si>
  <si>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</si>
  <si>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</si>
  <si>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</si>
  <si>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</si>
  <si>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</si>
  <si>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</si>
  <si>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</si>
  <si>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</si>
  <si>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</si>
  <si>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</si>
  <si>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</si>
  <si>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</si>
  <si>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</si>
  <si>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</si>
  <si>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</si>
  <si>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</si>
  <si>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</si>
  <si>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</si>
  <si>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</si>
  <si>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</si>
  <si>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</si>
  <si>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</si>
  <si>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</si>
  <si>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</si>
  <si>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</si>
  <si>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</si>
  <si>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</si>
  <si>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</si>
  <si>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</si>
  <si>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</si>
  <si>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</si>
  <si>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</si>
  <si>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</si>
  <si>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</si>
  <si>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</si>
  <si>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</si>
  <si>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</si>
  <si>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</si>
  <si>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</si>
  <si>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</si>
  <si>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</si>
  <si>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</si>
  <si>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</si>
  <si>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</si>
  <si>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</si>
  <si>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</si>
  <si>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</si>
  <si>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</si>
  <si>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</si>
  <si>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</si>
  <si>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</si>
  <si>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</si>
  <si>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</si>
  <si>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</si>
  <si>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</si>
  <si>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</si>
  <si>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</si>
  <si>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</si>
  <si>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</si>
  <si>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</si>
  <si>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</si>
  <si>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</si>
  <si>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</si>
  <si>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</si>
  <si>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</si>
  <si>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</si>
  <si>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</si>
  <si>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</si>
  <si>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</si>
  <si>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</si>
  <si>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</si>
  <si>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</si>
  <si>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</si>
  <si>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</si>
  <si>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</si>
  <si>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</si>
  <si>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</si>
  <si>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</si>
  <si>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</si>
  <si>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</si>
  <si>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</si>
  <si>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</si>
  <si>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</si>
  <si>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</si>
  <si>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</si>
  <si>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</si>
  <si>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</si>
  <si>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</si>
  <si>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</si>
  <si>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</si>
  <si>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</si>
  <si>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</si>
  <si>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</si>
  <si>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</si>
  <si>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</si>
  <si>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</si>
  <si>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</si>
  <si>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</si>
  <si>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</si>
  <si>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</si>
  <si>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</si>
  <si>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</si>
  <si>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</si>
  <si>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</si>
  <si>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</si>
  <si>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</si>
  <si>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</si>
  <si>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</si>
  <si>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</si>
  <si>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</si>
  <si>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</si>
  <si>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</si>
  <si>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</si>
  <si>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</si>
  <si>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</si>
  <si>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</si>
  <si>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</si>
  <si>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</si>
  <si>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</si>
  <si>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</si>
  <si>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</si>
  <si>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</si>
  <si>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</si>
  <si>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</si>
  <si>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</si>
  <si>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</si>
  <si>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</si>
  <si>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</si>
  <si>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</si>
  <si>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</si>
  <si>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</si>
  <si>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</si>
  <si>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</si>
  <si>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</si>
  <si>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</si>
  <si>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</si>
  <si>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</si>
  <si>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</si>
  <si>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</si>
  <si>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</si>
  <si>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</si>
  <si>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</si>
  <si>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</si>
  <si>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</si>
  <si>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</si>
  <si>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</si>
  <si>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</si>
  <si>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</si>
  <si>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</si>
  <si>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</si>
  <si>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</si>
  <si>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</si>
  <si>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</si>
  <si>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</si>
  <si>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</si>
  <si>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</si>
  <si>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</si>
  <si>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</si>
  <si>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</si>
  <si>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</si>
  <si>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</si>
  <si>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</si>
  <si>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</si>
  <si>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</si>
  <si>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</si>
  <si>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</si>
  <si>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</si>
  <si>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</si>
  <si>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</si>
  <si>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</si>
  <si>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</si>
  <si>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</si>
  <si>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</si>
  <si>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</si>
  <si>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</si>
  <si>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</si>
  <si>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</si>
  <si>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</si>
  <si>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</si>
  <si>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</si>
  <si>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</si>
  <si>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</si>
  <si>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</si>
  <si>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</si>
  <si>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</si>
  <si>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</si>
  <si>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</si>
  <si>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</si>
  <si>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</si>
  <si>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</si>
  <si>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</si>
  <si>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</si>
  <si>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</si>
  <si>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</si>
  <si>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</si>
  <si>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</si>
  <si>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</si>
  <si>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</si>
  <si>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</si>
  <si>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</si>
  <si>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</si>
  <si>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</si>
  <si>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</si>
  <si>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</si>
  <si>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</si>
  <si>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</si>
  <si>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</si>
  <si>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</si>
  <si>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</si>
  <si>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</si>
  <si>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</si>
  <si>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</si>
  <si>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</si>
  <si>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</si>
  <si>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</si>
  <si>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</si>
  <si>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</si>
  <si>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</si>
  <si>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</si>
  <si>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</si>
  <si>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</si>
  <si>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</si>
  <si>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</si>
  <si>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</si>
  <si>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</si>
  <si>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</si>
  <si>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</si>
  <si>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</si>
  <si>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</si>
  <si>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</si>
  <si>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</si>
  <si>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</si>
  <si>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</si>
  <si>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</si>
  <si>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</si>
  <si>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</si>
  <si>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</si>
  <si>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</si>
  <si>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</si>
  <si>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</si>
  <si>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</si>
  <si>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</si>
  <si>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</si>
  <si>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</si>
  <si>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</si>
  <si>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</si>
  <si>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</si>
  <si>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</si>
  <si>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</si>
  <si>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</si>
  <si>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</si>
  <si>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</si>
  <si>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</si>
  <si>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</si>
  <si>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</si>
  <si>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</si>
  <si>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</si>
  <si>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</si>
  <si>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</si>
  <si>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</si>
  <si>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</si>
  <si>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</si>
  <si>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</si>
  <si>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</si>
  <si>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</si>
  <si>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</si>
  <si>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</si>
  <si>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</si>
  <si>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</si>
  <si>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</si>
  <si>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</si>
  <si>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</si>
  <si>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</si>
  <si>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</si>
  <si>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</si>
  <si>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</si>
  <si>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</si>
  <si>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</si>
  <si>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</si>
  <si>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</si>
  <si>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</si>
  <si>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</si>
  <si>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</si>
  <si>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</si>
  <si>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</si>
  <si>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</si>
  <si>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</si>
  <si>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</si>
  <si>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</si>
  <si>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</si>
  <si>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</si>
  <si>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</si>
  <si>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</si>
  <si>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</si>
  <si>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</si>
  <si>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</si>
  <si>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</si>
  <si>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</si>
  <si>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</si>
  <si>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</si>
  <si>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</si>
  <si>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</si>
  <si>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</si>
  <si>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</si>
  <si>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</si>
  <si>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</si>
  <si>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</si>
  <si>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</si>
  <si>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</si>
  <si>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</si>
  <si>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</si>
  <si>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</si>
  <si>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</si>
  <si>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</si>
  <si>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</si>
  <si>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</si>
  <si>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</si>
  <si>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</si>
  <si>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</si>
  <si>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</si>
  <si>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</si>
  <si>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</si>
  <si>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</si>
  <si>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</si>
  <si>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</si>
  <si>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</si>
  <si>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</si>
  <si>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</si>
  <si>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</si>
  <si>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</si>
  <si>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</si>
  <si>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</si>
  <si>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</si>
  <si>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</si>
  <si>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</si>
  <si>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</si>
  <si>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</si>
  <si>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</si>
  <si>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</si>
  <si>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</si>
  <si>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</si>
  <si>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</si>
  <si>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</si>
  <si>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</si>
  <si>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</si>
  <si>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</si>
  <si>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</si>
  <si>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</si>
  <si>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</si>
  <si>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</si>
  <si>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</si>
  <si>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</si>
  <si>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</si>
  <si>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</si>
  <si>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</si>
  <si>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</si>
  <si>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</si>
  <si>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</si>
  <si>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</si>
  <si>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</si>
  <si>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</si>
  <si>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</si>
  <si>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</si>
  <si>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</si>
  <si>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</si>
  <si>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</si>
  <si>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</si>
  <si>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</si>
  <si>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</si>
  <si>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</si>
  <si>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</si>
  <si>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</si>
  <si>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</si>
  <si>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</si>
  <si>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</si>
  <si>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</si>
  <si>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</si>
  <si>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</si>
  <si>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</si>
  <si>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</si>
  <si>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</si>
  <si>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</si>
  <si>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</si>
  <si>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</si>
  <si>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</si>
  <si>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</si>
  <si>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</si>
  <si>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</si>
  <si>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</si>
  <si>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</si>
  <si>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</si>
  <si>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</si>
  <si>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</si>
  <si>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</si>
  <si>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</si>
  <si>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</si>
  <si>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</si>
  <si>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</si>
  <si>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</si>
  <si>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</si>
  <si>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</si>
  <si>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</si>
  <si>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</si>
  <si>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</si>
  <si>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</si>
  <si>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</si>
  <si>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</si>
  <si>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</si>
  <si>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</si>
  <si>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</si>
  <si>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</si>
  <si>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</si>
  <si>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</si>
  <si>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</si>
  <si>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</si>
  <si>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</si>
  <si>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</si>
  <si>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</si>
  <si>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</si>
  <si>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</si>
  <si>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</si>
  <si>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</si>
  <si>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</si>
  <si>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</si>
  <si>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</si>
  <si>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</si>
  <si>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</si>
  <si>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</si>
  <si>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</si>
  <si>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</si>
  <si>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</si>
  <si>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</si>
  <si>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</si>
  <si>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</si>
  <si>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</si>
  <si>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</si>
  <si>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</si>
  <si>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</si>
  <si>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</si>
  <si>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</si>
  <si>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</si>
  <si>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</si>
  <si>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</si>
  <si>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</si>
  <si>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</si>
  <si>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</si>
  <si>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</si>
  <si>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</si>
  <si>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</si>
  <si>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</si>
  <si>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</si>
  <si>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</si>
  <si>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</si>
  <si>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</si>
  <si>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</si>
  <si>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</si>
  <si>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</si>
  <si>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</si>
  <si>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</si>
  <si>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</si>
  <si>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</si>
  <si>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</si>
  <si>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</si>
  <si>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</si>
  <si>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</si>
  <si>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</si>
  <si>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</si>
  <si>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</si>
  <si>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</si>
  <si>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</si>
  <si>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</si>
  <si>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</si>
  <si>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</si>
  <si>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</si>
  <si>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</si>
  <si>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</si>
  <si>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</si>
  <si>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</si>
  <si>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</si>
  <si>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</si>
  <si>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</si>
  <si>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</si>
  <si>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</si>
  <si>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</si>
  <si>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</si>
  <si>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</si>
  <si>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</si>
  <si>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</si>
  <si>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</si>
  <si>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</si>
  <si>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</si>
  <si>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</si>
  <si>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</si>
  <si>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</si>
  <si>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</si>
  <si>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</si>
  <si>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</si>
  <si>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</si>
  <si>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</si>
  <si>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</si>
  <si>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</si>
  <si>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</si>
  <si>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</si>
  <si>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</si>
  <si>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</si>
  <si>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</si>
  <si>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</si>
  <si>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</si>
  <si>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</si>
  <si>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</si>
  <si>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</si>
  <si>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</si>
  <si>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</si>
  <si>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</si>
  <si>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</si>
  <si>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</si>
  <si>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</si>
  <si>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</si>
  <si>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</si>
  <si>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</si>
  <si>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</si>
  <si>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</si>
  <si>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</si>
  <si>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</si>
  <si>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</si>
  <si>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</si>
  <si>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</si>
  <si>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</si>
  <si>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</si>
  <si>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</si>
  <si>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</si>
  <si>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</si>
  <si>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</si>
  <si>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</si>
  <si>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</si>
  <si>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</si>
  <si>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</si>
  <si>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</si>
  <si>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</si>
  <si>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</si>
  <si>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</si>
  <si>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</si>
  <si>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</si>
  <si>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</si>
  <si>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</si>
  <si>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</si>
  <si>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</si>
  <si>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</si>
  <si>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</si>
  <si>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</si>
  <si>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</si>
  <si>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</si>
  <si>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</si>
  <si>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</si>
  <si>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</si>
  <si>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</si>
  <si>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</si>
  <si>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</si>
  <si>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</si>
  <si>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</si>
  <si>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</si>
  <si>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</si>
  <si>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</si>
  <si>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</si>
  <si>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</si>
  <si>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</si>
  <si>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</si>
  <si>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</si>
  <si>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</si>
  <si>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</si>
  <si>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</si>
  <si>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</si>
  <si>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</si>
  <si>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</si>
  <si>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</si>
  <si>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</si>
  <si>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</si>
  <si>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</si>
  <si>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</si>
  <si>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</si>
  <si>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</si>
  <si>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</si>
  <si>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</si>
  <si>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</si>
  <si>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</si>
  <si>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</si>
  <si>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</si>
  <si>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</si>
  <si>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</si>
  <si>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</si>
  <si>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</si>
  <si>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</si>
  <si>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</si>
  <si>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</si>
  <si>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</si>
  <si>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</si>
  <si>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</si>
  <si>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</si>
  <si>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</si>
  <si>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</si>
  <si>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</si>
  <si>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</si>
  <si>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</si>
  <si>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</si>
  <si>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</si>
  <si>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</si>
  <si>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</si>
  <si>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</si>
  <si>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</si>
  <si>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</si>
  <si>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</si>
  <si>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</si>
  <si>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</si>
  <si>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</si>
  <si>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</si>
  <si>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</si>
  <si>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</si>
  <si>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</si>
  <si>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</si>
  <si>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</si>
  <si>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</si>
  <si>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</si>
  <si>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</si>
  <si>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</si>
  <si>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</si>
  <si>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</si>
  <si>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</si>
  <si>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</si>
  <si>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</si>
  <si>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</si>
  <si>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</si>
  <si>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</si>
  <si>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</si>
  <si>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</si>
  <si>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</si>
  <si>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</si>
  <si>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</si>
  <si>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</si>
  <si>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</si>
  <si>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</si>
  <si>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</si>
  <si>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</si>
  <si>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</si>
  <si>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</si>
  <si>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</si>
  <si>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</si>
  <si>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</si>
  <si>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</si>
  <si>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</si>
  <si>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</si>
  <si>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</si>
  <si>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</si>
  <si>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</si>
  <si>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</si>
  <si>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</si>
  <si>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</si>
  <si>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</si>
  <si>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</si>
  <si>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</si>
  <si>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</si>
  <si>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</si>
  <si>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</si>
  <si>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</si>
  <si>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</si>
  <si>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</si>
  <si>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</si>
  <si>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</si>
  <si>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</si>
  <si>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</si>
  <si>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</si>
  <si>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</si>
  <si>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</si>
  <si>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</si>
  <si>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</si>
  <si>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</si>
  <si>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</si>
  <si>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</si>
  <si>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</si>
  <si>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</si>
  <si>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</si>
  <si>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</si>
  <si>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</si>
  <si>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</si>
  <si>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</si>
  <si>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</si>
  <si>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</si>
  <si>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</si>
  <si>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</si>
  <si>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</si>
  <si>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</si>
  <si>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</si>
  <si>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</si>
  <si>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</si>
  <si>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</si>
  <si>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</si>
  <si>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</si>
  <si>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</si>
  <si>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</si>
  <si>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</si>
  <si>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</si>
  <si>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</si>
  <si>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</si>
  <si>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</si>
  <si>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</si>
  <si>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</si>
  <si>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</si>
  <si>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</si>
  <si>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</si>
  <si>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</si>
  <si>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</si>
  <si>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</si>
  <si>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</si>
  <si>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</si>
  <si>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</si>
  <si>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</si>
  <si>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</si>
  <si>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</si>
  <si>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</si>
  <si>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</si>
  <si>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</si>
  <si>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</si>
  <si>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</si>
  <si>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</si>
  <si>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</si>
  <si>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</si>
  <si>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</si>
  <si>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</si>
  <si>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</si>
  <si>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</si>
  <si>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</si>
  <si>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</si>
  <si>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</si>
  <si>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</si>
  <si>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</si>
  <si>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</si>
  <si>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</si>
  <si>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</si>
  <si>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</si>
  <si>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</si>
  <si>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</si>
  <si>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</si>
  <si>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</si>
  <si>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</si>
  <si>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</si>
  <si>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</si>
  <si>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</si>
  <si>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</si>
  <si>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</si>
  <si>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</si>
  <si>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</si>
  <si>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</si>
  <si>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</si>
  <si>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</si>
  <si>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</si>
  <si>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</si>
  <si>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</si>
  <si>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</si>
  <si>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</si>
  <si>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</si>
  <si>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</si>
  <si>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</si>
  <si>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</si>
  <si>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</si>
  <si>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</si>
  <si>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</si>
  <si>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</si>
  <si>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</si>
  <si>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</si>
  <si>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</si>
  <si>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</si>
  <si>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</si>
  <si>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</si>
  <si>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</si>
  <si>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</si>
  <si>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</si>
  <si>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</si>
  <si>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</si>
  <si>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</si>
  <si>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</si>
  <si>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</si>
  <si>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</si>
  <si>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</si>
  <si>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</si>
  <si>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</si>
  <si>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</si>
  <si>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</si>
  <si>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</si>
  <si>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</si>
  <si>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</si>
  <si>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</si>
  <si>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</si>
  <si>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</si>
  <si>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</si>
  <si>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</si>
  <si>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</si>
  <si>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</si>
  <si>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</si>
  <si>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</si>
  <si>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</si>
  <si>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</si>
  <si>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</si>
  <si>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</si>
  <si>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</si>
  <si>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</si>
  <si>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</si>
  <si>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</si>
  <si>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</si>
  <si>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</si>
  <si>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</si>
  <si>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</si>
  <si>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</si>
  <si>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</si>
  <si>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</si>
  <si>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</si>
  <si>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</si>
  <si>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</si>
  <si>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</si>
  <si>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</si>
  <si>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</si>
  <si>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</si>
  <si>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</si>
  <si>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</si>
  <si>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</si>
  <si>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</si>
  <si>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</si>
  <si>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</si>
  <si>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</si>
  <si>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</si>
  <si>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</si>
  <si>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</si>
  <si>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</si>
  <si>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</si>
  <si>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</si>
  <si>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</si>
  <si>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</si>
  <si>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</si>
  <si>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</si>
  <si>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</si>
  <si>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</si>
  <si>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</si>
  <si>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</si>
  <si>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</si>
  <si>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</si>
  <si>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</si>
  <si>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</si>
  <si>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</si>
  <si>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</si>
  <si>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</si>
  <si>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</si>
  <si>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</si>
  <si>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</si>
  <si>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</si>
  <si>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</si>
  <si>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</si>
  <si>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</si>
  <si>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</si>
  <si>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</si>
  <si>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</si>
  <si>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</si>
  <si>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</si>
  <si>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</si>
  <si>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</si>
  <si>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</si>
  <si>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</si>
  <si>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</si>
  <si>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</si>
  <si>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</si>
  <si>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</si>
  <si>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</si>
  <si>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</si>
  <si>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</si>
  <si>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</si>
  <si>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</si>
  <si>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</si>
  <si>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</si>
  <si>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</si>
  <si>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</si>
  <si>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</si>
  <si>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</si>
  <si>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</si>
  <si>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</si>
  <si>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</si>
  <si>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</si>
  <si>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</si>
  <si>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</si>
  <si>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</si>
  <si>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</si>
  <si>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</si>
  <si>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</si>
  <si>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</si>
  <si>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</si>
  <si>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</si>
  <si>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</si>
  <si>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</si>
  <si>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</si>
  <si>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</si>
  <si>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</si>
  <si>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</si>
  <si>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</si>
  <si>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</si>
  <si>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</si>
  <si>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</si>
  <si>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</si>
  <si>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</si>
  <si>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</si>
  <si>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</si>
  <si>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</si>
  <si>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</si>
  <si>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</si>
  <si>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</si>
  <si>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</si>
  <si>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</si>
  <si>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</si>
  <si>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</si>
  <si>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</si>
  <si>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</si>
  <si>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</si>
  <si>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</si>
  <si>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</si>
  <si>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</si>
  <si>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</si>
  <si>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</si>
  <si>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</si>
  <si>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</si>
  <si>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</si>
  <si>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</si>
  <si>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</si>
  <si>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</si>
  <si>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</si>
  <si>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</si>
  <si>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</si>
  <si>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</si>
  <si>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</si>
  <si>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</si>
  <si>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</si>
  <si>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</si>
  <si>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</si>
  <si>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</si>
  <si>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</si>
  <si>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</si>
  <si>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</si>
  <si>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</si>
  <si>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</si>
  <si>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</si>
  <si>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</si>
  <si>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</si>
  <si>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</si>
  <si>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</si>
  <si>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</si>
  <si>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</si>
  <si>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</si>
  <si>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</si>
  <si>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</si>
  <si>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</si>
  <si>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</si>
  <si>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</si>
  <si>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</si>
  <si>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</si>
  <si>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</si>
  <si>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</si>
  <si>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</si>
  <si>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</si>
  <si>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</si>
  <si>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</si>
  <si>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</si>
  <si>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</si>
  <si>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</si>
  <si>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</si>
  <si>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</si>
  <si>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</si>
  <si>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</si>
  <si>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</si>
  <si>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</si>
  <si>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</si>
  <si>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</si>
  <si>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</si>
  <si>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</si>
  <si>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</si>
  <si>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</si>
  <si>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</si>
  <si>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</si>
  <si>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</si>
  <si>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</si>
  <si>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</si>
  <si>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</si>
  <si>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</si>
  <si>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</si>
  <si>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</si>
  <si>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</si>
  <si>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</si>
  <si>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</si>
  <si>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</si>
  <si>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</si>
  <si>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</si>
  <si>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</si>
  <si>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</si>
  <si>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</si>
  <si>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</si>
  <si>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</si>
  <si>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</si>
  <si>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</si>
  <si>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</si>
  <si>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</si>
  <si>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</si>
  <si>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</si>
  <si>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</si>
  <si>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</si>
  <si>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</si>
  <si>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</si>
  <si>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</si>
  <si>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</si>
  <si>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</si>
  <si>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</si>
  <si>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</si>
  <si>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</si>
  <si>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</si>
  <si>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</si>
  <si>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</si>
  <si>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</si>
  <si>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</si>
  <si>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</si>
  <si>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</si>
  <si>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</si>
  <si>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</si>
  <si>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</si>
  <si>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</si>
  <si>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</si>
  <si>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</si>
  <si>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</si>
  <si>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</si>
  <si>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</si>
  <si>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</si>
  <si>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</si>
  <si>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</si>
  <si>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</si>
  <si>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</si>
  <si>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</si>
  <si>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</si>
  <si>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</si>
  <si>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</si>
  <si>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</si>
  <si>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</si>
  <si>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</si>
  <si>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</si>
  <si>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</si>
  <si>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</si>
  <si>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</si>
  <si>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</si>
  <si>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</si>
  <si>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</si>
  <si>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</si>
  <si>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</si>
  <si>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</si>
  <si>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</si>
  <si>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</si>
  <si>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</si>
  <si>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</si>
  <si>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</si>
  <si>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</si>
  <si>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</si>
  <si>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</si>
  <si>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</si>
  <si>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</si>
  <si>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</si>
  <si>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</si>
  <si>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</si>
  <si>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</si>
  <si>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</si>
  <si>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</si>
  <si>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</si>
  <si>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</si>
  <si>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</si>
  <si>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</si>
  <si>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</si>
  <si>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</si>
  <si>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</si>
  <si>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</si>
  <si>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</si>
  <si>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</si>
  <si>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</si>
  <si>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</si>
  <si>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</si>
  <si>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</si>
  <si>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</si>
  <si>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</si>
  <si>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</si>
  <si>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</si>
  <si>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</si>
  <si>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</si>
  <si>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</si>
  <si>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</si>
  <si>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</si>
  <si>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</si>
  <si>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</si>
  <si>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</si>
  <si>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</si>
  <si>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</si>
  <si>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</si>
  <si>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</si>
  <si>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</si>
  <si>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</si>
  <si>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</si>
  <si>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</si>
  <si>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</si>
  <si>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</si>
  <si>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</si>
  <si>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</si>
  <si>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</si>
  <si>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</si>
  <si>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</si>
  <si>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</si>
  <si>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</si>
  <si>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</si>
  <si>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</si>
  <si>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</si>
  <si>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</si>
  <si>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</si>
  <si>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</si>
  <si>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</si>
  <si>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</si>
  <si>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</si>
  <si>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</si>
  <si>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</si>
  <si>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</si>
  <si>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</si>
  <si>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</si>
  <si>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</si>
  <si>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</si>
  <si>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</si>
  <si>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</si>
  <si>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</si>
  <si>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</si>
  <si>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</si>
  <si>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</si>
  <si>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</si>
  <si>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</si>
  <si>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</si>
  <si>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</si>
  <si>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</si>
  <si>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</si>
  <si>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</si>
  <si>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</si>
  <si>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</si>
  <si>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</si>
  <si>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</si>
  <si>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</si>
  <si>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</si>
  <si>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</si>
  <si>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</si>
  <si>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</si>
  <si>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</si>
  <si>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</si>
  <si>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</si>
  <si>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</si>
  <si>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</si>
  <si>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</si>
  <si>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</si>
  <si>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</si>
  <si>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</si>
  <si>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</si>
  <si>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</si>
  <si>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</si>
  <si>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</si>
  <si>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</si>
  <si>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</si>
  <si>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</si>
  <si>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</si>
  <si>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</si>
  <si>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</si>
  <si>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</si>
  <si>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</si>
  <si>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</si>
  <si>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</si>
  <si>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</si>
  <si>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</si>
  <si>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</si>
  <si>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</si>
  <si>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</si>
  <si>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</si>
  <si>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</si>
  <si>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</si>
  <si>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</si>
  <si>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</si>
  <si>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</si>
  <si>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</si>
  <si>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</si>
  <si>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</si>
  <si>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</si>
  <si>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</si>
  <si>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</si>
  <si>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</si>
  <si>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</si>
  <si>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</si>
  <si>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</si>
  <si>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</si>
  <si>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</si>
  <si>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</si>
  <si>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</si>
  <si>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</si>
  <si>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</si>
  <si>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</si>
  <si>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</si>
  <si>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</si>
  <si>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</si>
  <si>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</si>
  <si>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</si>
  <si>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</si>
  <si>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</si>
  <si>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</si>
  <si>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</si>
  <si>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</si>
  <si>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</si>
  <si>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</si>
  <si>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</si>
  <si>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</si>
  <si>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</si>
  <si>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</si>
  <si>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</si>
  <si>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</si>
  <si>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</si>
  <si>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</si>
  <si>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</si>
  <si>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</si>
  <si>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</si>
  <si>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</si>
  <si>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</si>
  <si>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</si>
  <si>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</si>
  <si>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</si>
  <si>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</si>
  <si>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</si>
  <si>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</si>
  <si>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</si>
  <si>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</si>
  <si>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</si>
  <si>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</si>
  <si>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</si>
  <si>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</si>
  <si>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</si>
  <si>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</si>
  <si>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</si>
  <si>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</si>
  <si>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</si>
  <si>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</si>
  <si>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</si>
  <si>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</si>
  <si>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</si>
  <si>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</si>
  <si>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</si>
  <si>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</si>
  <si>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</si>
  <si>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</si>
  <si>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</si>
  <si>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</si>
  <si>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</si>
  <si>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</si>
  <si>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</si>
  <si>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</si>
  <si>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</si>
  <si>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</si>
  <si>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</si>
  <si>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</si>
  <si>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</si>
  <si>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</si>
  <si>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</si>
  <si>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</si>
  <si>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</si>
  <si>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</si>
  <si>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</si>
  <si>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</si>
  <si>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</si>
  <si>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</si>
  <si>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</si>
  <si>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</si>
  <si>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</si>
  <si>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</si>
  <si>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</si>
  <si>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</si>
  <si>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</si>
  <si>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</si>
  <si>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</si>
  <si>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</si>
  <si>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</si>
  <si>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</si>
  <si>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</si>
  <si>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</si>
  <si>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</si>
  <si>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</si>
  <si>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</si>
  <si>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</si>
  <si>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</si>
  <si>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</si>
  <si>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</si>
  <si>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</si>
  <si>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</si>
  <si>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</si>
  <si>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</si>
  <si>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</si>
  <si>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</si>
  <si>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</si>
  <si>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</si>
  <si>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</si>
  <si>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</si>
  <si>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</si>
  <si>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</si>
  <si>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</si>
  <si>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</si>
  <si>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</si>
  <si>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</si>
  <si>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</si>
  <si>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</si>
  <si>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</si>
  <si>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</si>
  <si>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</si>
  <si>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</si>
  <si>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</si>
  <si>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</si>
  <si>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</si>
  <si>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</si>
  <si>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</si>
  <si>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</si>
  <si>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</si>
  <si>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</si>
  <si>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</si>
  <si>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</si>
  <si>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</si>
  <si>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</si>
  <si>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</si>
  <si>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</si>
  <si>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</si>
  <si>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</si>
  <si>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</si>
  <si>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</si>
  <si>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</si>
  <si>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</si>
  <si>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</si>
  <si>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</si>
  <si>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</si>
  <si>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</si>
  <si>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</si>
  <si>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</si>
  <si>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</si>
  <si>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</si>
  <si>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</si>
  <si>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</si>
  <si>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</si>
  <si>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</si>
  <si>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</si>
  <si>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</si>
  <si>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</si>
  <si>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</si>
  <si>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</si>
  <si>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</si>
  <si>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</si>
  <si>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</si>
  <si>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</si>
  <si>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</si>
  <si>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</si>
  <si>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</si>
  <si>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</si>
  <si>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</si>
  <si>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</si>
  <si>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</si>
  <si>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</si>
  <si>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</si>
  <si>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</si>
  <si>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</si>
  <si>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</si>
  <si>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</si>
  <si>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</si>
  <si>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</si>
  <si>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</si>
  <si>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</si>
  <si>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</si>
  <si>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</si>
  <si>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</si>
  <si>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</si>
  <si>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</si>
  <si>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</si>
  <si>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</si>
  <si>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</si>
  <si>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</si>
  <si>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</si>
  <si>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</si>
  <si>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</si>
  <si>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</si>
  <si>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</si>
  <si>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</si>
  <si>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</si>
  <si>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</si>
  <si>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</si>
  <si>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</si>
  <si>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</si>
  <si>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</si>
  <si>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</si>
  <si>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</si>
  <si>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</si>
  <si>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</si>
  <si>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</si>
  <si>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</si>
  <si>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</si>
  <si>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</si>
  <si>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</si>
  <si>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</si>
  <si>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</si>
  <si>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</si>
  <si>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</si>
  <si>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</si>
  <si>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</si>
  <si>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</si>
  <si>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</si>
  <si>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</si>
  <si>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</si>
  <si>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</si>
  <si>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</si>
  <si>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</si>
  <si>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</si>
  <si>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</si>
  <si>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</si>
  <si>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</si>
  <si>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</si>
  <si>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</si>
  <si>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</si>
  <si>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</si>
  <si>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</si>
  <si>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</si>
  <si>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</si>
  <si>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</si>
  <si>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</si>
  <si>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</si>
  <si>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</si>
  <si>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</si>
  <si>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</si>
  <si>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</si>
  <si>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</si>
  <si>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</si>
  <si>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</si>
  <si>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</si>
  <si>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</si>
  <si>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</si>
  <si>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</si>
  <si>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</si>
  <si>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</si>
  <si>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</si>
  <si>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</si>
  <si>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</si>
  <si>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</si>
  <si>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</si>
  <si>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</si>
  <si>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</si>
  <si>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</si>
  <si>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</si>
  <si>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</si>
  <si>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</si>
  <si>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</si>
  <si>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</si>
  <si>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</si>
  <si>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</si>
  <si>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</si>
  <si>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</si>
  <si>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</si>
  <si>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</si>
  <si>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</si>
  <si>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</si>
  <si>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</si>
  <si>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</si>
  <si>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</si>
  <si>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</si>
  <si>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</si>
  <si>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</si>
  <si>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</si>
  <si>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</si>
  <si>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</si>
  <si>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</si>
  <si>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</si>
  <si>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</si>
  <si>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</si>
  <si>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</si>
  <si>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</si>
  <si>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</si>
  <si>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</si>
  <si>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</si>
  <si>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</si>
  <si>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</si>
  <si>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</si>
  <si>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</si>
  <si>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</si>
  <si>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</si>
  <si>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</si>
  <si>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</si>
  <si>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</si>
  <si>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</si>
  <si>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</si>
  <si>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</si>
  <si>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</si>
  <si>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</si>
  <si>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</si>
  <si>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</si>
  <si>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</si>
  <si>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</si>
  <si>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</si>
  <si>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</si>
  <si>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</si>
  <si>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</si>
  <si>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</si>
  <si>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</si>
  <si>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</si>
  <si>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</si>
  <si>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</si>
  <si>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</si>
  <si>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</si>
  <si>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</si>
  <si>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</si>
  <si>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</si>
  <si>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</si>
  <si>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</si>
  <si>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</si>
  <si>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</si>
  <si>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</si>
  <si>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</si>
  <si>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</si>
  <si>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</si>
  <si>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</si>
  <si>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</si>
  <si>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</si>
  <si>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</si>
  <si>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</si>
  <si>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</si>
  <si>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</si>
  <si>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</si>
  <si>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</si>
  <si>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</si>
  <si>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</si>
  <si>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</si>
  <si>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</si>
  <si>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</si>
  <si>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</si>
  <si>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</si>
  <si>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</si>
  <si>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</si>
  <si>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</si>
  <si>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</si>
  <si>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</si>
  <si>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</si>
  <si>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</si>
  <si>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</si>
  <si>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</si>
  <si>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</si>
  <si>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</si>
  <si>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</si>
  <si>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</si>
  <si>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</si>
  <si>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</si>
  <si>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</si>
  <si>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</si>
  <si>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</si>
  <si>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</si>
  <si>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</si>
  <si>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</si>
  <si>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</si>
  <si>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</si>
  <si>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</si>
  <si>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</si>
  <si>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</si>
  <si>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</si>
  <si>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</si>
  <si>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</si>
  <si>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</si>
  <si>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</si>
  <si>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</si>
  <si>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</si>
  <si>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</si>
  <si>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</si>
  <si>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</si>
  <si>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</si>
  <si>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</si>
  <si>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</si>
  <si>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</si>
  <si>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</si>
  <si>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</si>
  <si>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</si>
  <si>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</si>
  <si>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</si>
  <si>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</si>
  <si>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</si>
  <si>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</si>
  <si>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</si>
  <si>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</si>
  <si>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</si>
  <si>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</si>
  <si>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</si>
  <si>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</si>
  <si>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</si>
  <si>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</si>
  <si>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</si>
  <si>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</si>
  <si>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</si>
  <si>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</si>
  <si>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</si>
  <si>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</si>
  <si>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</si>
  <si>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</si>
  <si>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</si>
  <si>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</si>
  <si>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</si>
  <si>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</si>
  <si>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</si>
  <si>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</si>
  <si>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</si>
  <si>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</si>
  <si>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</si>
  <si>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</si>
  <si>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</si>
  <si>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</si>
  <si>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</si>
  <si>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</si>
  <si>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</si>
  <si>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</si>
  <si>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</si>
  <si>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</si>
  <si>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</si>
  <si>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</si>
  <si>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</si>
  <si>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</si>
  <si>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</si>
  <si>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</si>
  <si>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</si>
  <si>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</si>
  <si>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</si>
  <si>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</si>
  <si>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</si>
  <si>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</si>
  <si>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</si>
  <si>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</si>
  <si>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</si>
  <si>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</si>
  <si>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</si>
  <si>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</si>
  <si>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</si>
  <si>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</si>
  <si>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</si>
  <si>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</si>
  <si>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</si>
  <si>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</si>
  <si>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</si>
  <si>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</si>
  <si>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</si>
  <si>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</si>
  <si>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</si>
  <si>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</si>
  <si>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</si>
  <si>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</si>
  <si>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</si>
  <si>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</si>
  <si>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</si>
  <si>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</si>
  <si>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</si>
  <si>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</si>
  <si>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</si>
  <si>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</si>
  <si>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</si>
  <si>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</si>
  <si>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</si>
  <si>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</si>
  <si>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</si>
  <si>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</si>
  <si>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</si>
  <si>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</si>
  <si>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</si>
  <si>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</si>
  <si>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</si>
  <si>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</si>
  <si>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</si>
  <si>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</si>
  <si>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</si>
  <si>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</si>
  <si>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</si>
  <si>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</si>
  <si>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</si>
  <si>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</si>
  <si>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</si>
  <si>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</si>
  <si>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</si>
  <si>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</si>
  <si>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</si>
  <si>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</si>
  <si>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</si>
  <si>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</si>
  <si>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</si>
  <si>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</si>
  <si>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</si>
  <si>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</si>
  <si>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</si>
  <si>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</si>
  <si>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</si>
  <si>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</si>
  <si>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</si>
  <si>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</si>
  <si>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</si>
  <si>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</si>
  <si>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</si>
  <si>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</si>
  <si>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</si>
  <si>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</si>
  <si>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</si>
  <si>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</si>
  <si>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</si>
  <si>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</si>
  <si>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</si>
  <si>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</si>
  <si>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</si>
  <si>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</si>
  <si>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</si>
  <si>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</si>
  <si>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</si>
  <si>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</si>
  <si>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</si>
  <si>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</si>
  <si>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</si>
  <si>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</si>
  <si>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</si>
  <si>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</si>
  <si>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</si>
  <si>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</si>
  <si>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</si>
  <si>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</si>
  <si>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</si>
  <si>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</si>
  <si>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</si>
  <si>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</si>
  <si>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</si>
  <si>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</si>
  <si>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</si>
  <si>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</si>
  <si>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</si>
  <si>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</si>
  <si>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</si>
  <si>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</si>
  <si>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</si>
  <si>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</si>
  <si>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</si>
  <si>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</si>
  <si>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</si>
  <si>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</si>
  <si>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</si>
  <si>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</si>
  <si>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</si>
  <si>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</si>
  <si>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</si>
  <si>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</si>
  <si>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</si>
  <si>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</si>
  <si>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</si>
  <si>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</si>
  <si>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</si>
  <si>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</si>
  <si>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</si>
  <si>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</si>
  <si>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</si>
  <si>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</si>
  <si>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</si>
  <si>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</si>
  <si>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</si>
  <si>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</si>
  <si>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</si>
  <si>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</si>
  <si>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</si>
  <si>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</si>
  <si>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</si>
  <si>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</si>
  <si>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</si>
  <si>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</si>
  <si>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</si>
  <si>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</si>
  <si>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</si>
  <si>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</si>
  <si>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</si>
  <si>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</si>
  <si>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</si>
  <si>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</si>
  <si>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</si>
  <si>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</si>
  <si>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</si>
  <si>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</si>
  <si>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</si>
  <si>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</si>
  <si>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</si>
  <si>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</si>
  <si>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</si>
  <si>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</si>
  <si>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</si>
  <si>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</si>
  <si>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</si>
  <si>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</si>
  <si>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</si>
  <si>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</si>
  <si>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</si>
  <si>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</si>
  <si>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</si>
  <si>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</si>
  <si>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</si>
  <si>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</si>
  <si>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</si>
  <si>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</si>
  <si>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</si>
  <si>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</si>
  <si>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</si>
  <si>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</si>
  <si>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</si>
  <si>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</si>
  <si>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</si>
  <si>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</si>
  <si>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</si>
  <si>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</si>
  <si>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</si>
  <si>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</si>
  <si>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</si>
  <si>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</si>
  <si>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</si>
  <si>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</si>
  <si>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</si>
  <si>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</si>
  <si>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</si>
  <si>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</si>
  <si>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</si>
  <si>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</si>
  <si>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</si>
  <si>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</si>
  <si>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</si>
  <si>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</si>
  <si>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</si>
  <si>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</si>
  <si>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</si>
  <si>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</si>
  <si>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</si>
  <si>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</si>
  <si>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</si>
  <si>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</si>
  <si>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</si>
  <si>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</si>
  <si>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</si>
  <si>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</si>
  <si>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</si>
  <si>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</si>
  <si>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</si>
  <si>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</si>
  <si>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</si>
  <si>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</si>
  <si>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</si>
  <si>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</si>
  <si>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</si>
  <si>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</si>
  <si>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</si>
  <si>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</si>
  <si>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</si>
  <si>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</si>
  <si>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</si>
  <si>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</si>
  <si>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</si>
  <si>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</si>
  <si>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</si>
  <si>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</si>
  <si>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</si>
  <si>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</si>
  <si>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</si>
  <si>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</si>
  <si>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</si>
  <si>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</si>
  <si>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</si>
  <si>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</si>
  <si>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</si>
  <si>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</si>
  <si>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</si>
  <si>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</si>
  <si>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</si>
  <si>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</si>
  <si>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</si>
  <si>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</si>
  <si>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</si>
  <si>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</si>
  <si>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</si>
  <si>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</si>
  <si>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</si>
  <si>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</si>
  <si>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</si>
  <si>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</si>
  <si>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</si>
  <si>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</si>
  <si>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</si>
  <si>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</si>
  <si>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</si>
  <si>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</si>
  <si>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</si>
  <si>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</si>
  <si>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</si>
  <si>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</si>
  <si>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</si>
  <si>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</si>
  <si>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</si>
  <si>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</si>
  <si>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</si>
  <si>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</si>
  <si>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</si>
  <si>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</si>
  <si>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</si>
  <si>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</si>
  <si>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</si>
  <si>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</si>
  <si>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</si>
  <si>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</si>
  <si>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</si>
  <si>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</si>
  <si>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</si>
  <si>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</si>
  <si>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</si>
  <si>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</si>
  <si>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</si>
  <si>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</si>
  <si>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</si>
  <si>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</si>
  <si>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</si>
  <si>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</si>
  <si>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</si>
  <si>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</si>
  <si>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</si>
  <si>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</si>
  <si>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</si>
  <si>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</si>
  <si>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</si>
  <si>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</si>
  <si>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</si>
  <si>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</si>
  <si>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</si>
  <si>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</si>
  <si>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</si>
  <si>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</si>
  <si>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</si>
  <si>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</si>
  <si>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</si>
  <si>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</si>
  <si>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</si>
  <si>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</si>
  <si>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</si>
  <si>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</si>
  <si>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</si>
  <si>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</si>
  <si>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</si>
  <si>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</si>
  <si>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</si>
  <si>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</si>
  <si>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</si>
  <si>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</si>
  <si>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</si>
  <si>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</si>
  <si>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</si>
  <si>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</si>
  <si>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</si>
  <si>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</si>
  <si>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</si>
  <si>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</si>
  <si>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</si>
  <si>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</si>
  <si>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</si>
  <si>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</si>
  <si>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</si>
  <si>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</si>
  <si>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</si>
  <si>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</si>
  <si>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</si>
  <si>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</si>
  <si>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</si>
  <si>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</si>
  <si>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</si>
  <si>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</si>
  <si>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</si>
  <si>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</si>
  <si>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</si>
  <si>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</si>
  <si>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</si>
  <si>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</si>
  <si>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</si>
  <si>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</si>
  <si>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</si>
  <si>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</si>
  <si>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</si>
  <si>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</si>
  <si>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</si>
  <si>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</si>
  <si>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</si>
  <si>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</si>
  <si>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</si>
  <si>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</si>
  <si>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</si>
  <si>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</si>
  <si>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</si>
  <si>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</si>
  <si>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</si>
  <si>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</si>
  <si>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</si>
  <si>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</si>
  <si>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</si>
  <si>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</si>
  <si>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</si>
  <si>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</si>
  <si>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</si>
  <si>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</si>
  <si>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</si>
  <si>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</si>
  <si>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</si>
  <si>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</si>
  <si>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</si>
  <si>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</si>
  <si>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</si>
  <si>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</si>
  <si>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</si>
  <si>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</si>
  <si>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</si>
  <si>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</si>
  <si>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</si>
  <si>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</si>
  <si>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</si>
  <si>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</si>
  <si>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</si>
  <si>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</si>
  <si>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</si>
  <si>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</si>
  <si>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</si>
  <si>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</si>
  <si>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</si>
  <si>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</si>
  <si>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</si>
  <si>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</si>
  <si>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</si>
  <si>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</si>
  <si>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</si>
  <si>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</si>
  <si>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</si>
  <si>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</si>
  <si>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</si>
  <si>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</si>
  <si>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</si>
  <si>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</si>
  <si>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</si>
  <si>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</si>
  <si>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</si>
  <si>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</si>
  <si>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</si>
  <si>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</si>
  <si>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</si>
  <si>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</si>
  <si>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</si>
  <si>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</si>
  <si>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</si>
  <si>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</si>
  <si>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</si>
  <si>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</si>
  <si>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</si>
  <si>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</si>
  <si>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</si>
  <si>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</si>
  <si>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</si>
  <si>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</si>
  <si>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</si>
  <si>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</si>
  <si>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</si>
  <si>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</si>
  <si>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</si>
  <si>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</si>
  <si>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</si>
  <si>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</si>
  <si>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</si>
  <si>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</si>
  <si>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</si>
  <si>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</si>
  <si>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</si>
  <si>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</si>
  <si>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</si>
  <si>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</si>
  <si>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</si>
  <si>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</si>
  <si>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</si>
  <si>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</si>
  <si>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</si>
  <si>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</si>
  <si>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</si>
  <si>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</si>
  <si>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</si>
  <si>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</si>
  <si>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</si>
  <si>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</si>
  <si>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</si>
  <si>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</si>
  <si>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</si>
  <si>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</si>
  <si>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</si>
  <si>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</si>
  <si>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</si>
  <si>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</si>
  <si>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</si>
  <si>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</si>
  <si>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</si>
  <si>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</si>
  <si>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</si>
  <si>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</si>
  <si>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</si>
  <si>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</si>
  <si>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</si>
  <si>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</si>
  <si>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</si>
  <si>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</si>
  <si>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</si>
  <si>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</si>
  <si>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</si>
  <si>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</si>
  <si>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</si>
  <si>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</si>
  <si>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</si>
  <si>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</si>
  <si>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</si>
  <si>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</si>
  <si>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</si>
  <si>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</si>
  <si>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</si>
  <si>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</si>
  <si>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</si>
  <si>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</si>
  <si>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</si>
  <si>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</si>
  <si>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</si>
  <si>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</si>
  <si>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</si>
  <si>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</si>
  <si>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</si>
  <si>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</si>
  <si>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</si>
  <si>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</si>
  <si>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</si>
  <si>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</si>
  <si>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</si>
  <si>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</si>
  <si>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</si>
  <si>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</si>
  <si>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</si>
  <si>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</si>
  <si>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</si>
  <si>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</si>
  <si>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</si>
  <si>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</si>
  <si>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</si>
  <si>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</si>
  <si>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</si>
  <si>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</si>
  <si>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</si>
  <si>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</si>
  <si>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</si>
  <si>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</si>
  <si>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</si>
  <si>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</si>
  <si>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</si>
  <si>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</si>
  <si>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</si>
  <si>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</si>
  <si>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</si>
  <si>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</si>
  <si>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</si>
  <si>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</si>
  <si>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</si>
  <si>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</si>
  <si>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</si>
  <si>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</si>
  <si>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</si>
  <si>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</si>
  <si>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</si>
  <si>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</si>
  <si>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</si>
  <si>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</si>
  <si>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</si>
  <si>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</si>
  <si>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</si>
  <si>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</si>
  <si>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</si>
  <si>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</si>
  <si>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</si>
  <si>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</si>
  <si>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</si>
  <si>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</si>
  <si>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</si>
  <si>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</si>
  <si>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</si>
  <si>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</si>
  <si>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</si>
  <si>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</si>
  <si>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</si>
  <si>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</si>
  <si>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</si>
  <si>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</si>
  <si>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</si>
  <si>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</si>
  <si>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</si>
  <si>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</si>
  <si>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</si>
  <si>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</si>
  <si>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</si>
  <si>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</si>
  <si>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</si>
  <si>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</si>
  <si>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</si>
  <si>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</si>
  <si>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</si>
  <si>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</si>
  <si>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</si>
  <si>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</si>
  <si>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</si>
  <si>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</si>
  <si>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</si>
  <si>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</si>
  <si>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</si>
  <si>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</si>
  <si>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</si>
  <si>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</si>
  <si>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</si>
  <si>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</si>
  <si>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</si>
  <si>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</si>
  <si>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</si>
  <si>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</si>
  <si>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</si>
  <si>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</si>
  <si>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</si>
  <si>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</si>
  <si>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</si>
  <si>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</si>
  <si>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</si>
  <si>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</si>
  <si>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</si>
  <si>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</si>
  <si>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</si>
  <si>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</si>
  <si>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</si>
  <si>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</si>
  <si>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</si>
  <si>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</si>
  <si>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</si>
  <si>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</si>
  <si>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</si>
  <si>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</si>
  <si>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</si>
  <si>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</si>
  <si>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</si>
  <si>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</si>
  <si>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</si>
  <si>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</si>
  <si>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</si>
  <si>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</si>
  <si>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</si>
  <si>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</si>
  <si>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</si>
  <si>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</si>
  <si>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</si>
  <si>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</si>
  <si>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</si>
  <si>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</si>
  <si>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</si>
  <si>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</si>
  <si>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</si>
  <si>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</si>
  <si>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</si>
  <si>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</si>
  <si>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</si>
  <si>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</si>
  <si>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</si>
  <si>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</si>
  <si>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</si>
  <si>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</si>
  <si>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</si>
  <si>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</si>
  <si>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</si>
  <si>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</si>
  <si>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</si>
  <si>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</si>
  <si>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</si>
  <si>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</si>
  <si>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</si>
  <si>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</si>
  <si>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</si>
  <si>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</si>
  <si>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</si>
  <si>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</si>
  <si>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</si>
  <si>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</si>
  <si>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</si>
  <si>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</si>
  <si>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</si>
  <si>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</si>
  <si>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</si>
  <si>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</si>
  <si>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</si>
  <si>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</si>
  <si>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</si>
  <si>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</si>
  <si>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</si>
  <si>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</si>
  <si>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</si>
  <si>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</si>
  <si>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</si>
  <si>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</si>
  <si>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</si>
  <si>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</si>
  <si>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</si>
  <si>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</si>
  <si>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</si>
  <si>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</si>
  <si>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</si>
  <si>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</si>
  <si>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</si>
  <si>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</si>
  <si>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</si>
  <si>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</si>
  <si>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</si>
  <si>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</si>
  <si>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</si>
  <si>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</si>
  <si>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</si>
  <si>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</si>
  <si>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</si>
  <si>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</si>
  <si>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</si>
  <si>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</si>
  <si>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</si>
  <si>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</si>
  <si>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</si>
  <si>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</si>
  <si>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</si>
  <si>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</si>
  <si>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</si>
  <si>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</si>
  <si>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</si>
  <si>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</si>
  <si>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</si>
  <si>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</si>
  <si>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</si>
  <si>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</si>
  <si>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</si>
  <si>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</si>
  <si>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</si>
  <si>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</si>
  <si>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</si>
  <si>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</si>
  <si>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</si>
  <si>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</si>
  <si>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</si>
  <si>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</si>
  <si>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</si>
  <si>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</si>
  <si>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</si>
  <si>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</si>
  <si>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</si>
  <si>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</si>
  <si>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</si>
  <si>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</si>
  <si>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</si>
  <si>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</si>
  <si>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</si>
  <si>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</si>
  <si>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</si>
  <si>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</si>
  <si>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</si>
  <si>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</si>
  <si>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</si>
  <si>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</si>
  <si>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</si>
  <si>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</si>
  <si>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</si>
  <si>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</si>
  <si>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</si>
  <si>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</si>
  <si>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</si>
  <si>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</si>
  <si>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</si>
  <si>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</si>
  <si>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</si>
  <si>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</si>
  <si>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</si>
  <si>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</si>
  <si>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</si>
  <si>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</si>
  <si>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</si>
  <si>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</si>
  <si>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</si>
  <si>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</si>
  <si>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</si>
  <si>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</si>
  <si>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</si>
  <si>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</si>
  <si>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</si>
  <si>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</si>
  <si>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</si>
  <si>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</si>
  <si>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</si>
  <si>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</si>
  <si>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</si>
  <si>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</si>
  <si>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</si>
  <si>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</si>
  <si>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</si>
  <si>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</si>
  <si>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</si>
  <si>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</si>
  <si>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</si>
  <si>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</si>
  <si>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</si>
  <si>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</si>
  <si>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</si>
  <si>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</si>
  <si>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</si>
  <si>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</si>
  <si>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</si>
  <si>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</si>
  <si>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</si>
  <si>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</si>
  <si>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</si>
  <si>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</si>
  <si>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</si>
  <si>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</si>
  <si>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</si>
  <si>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</si>
  <si>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</si>
  <si>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</si>
  <si>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</si>
  <si>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</si>
  <si>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</si>
  <si>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</si>
  <si>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</si>
  <si>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</si>
  <si>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</si>
  <si>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</si>
  <si>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</si>
  <si>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</si>
  <si>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</si>
  <si>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</si>
  <si>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</si>
  <si>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</si>
  <si>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</si>
  <si>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</si>
  <si>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</si>
  <si>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</si>
  <si>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</si>
  <si>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</si>
  <si>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</si>
  <si>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</si>
  <si>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</si>
  <si>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</si>
  <si>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</si>
  <si>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</si>
  <si>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</si>
  <si>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</si>
  <si>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</si>
  <si>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</si>
  <si>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</si>
  <si>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</si>
  <si>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</si>
  <si>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</si>
  <si>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</si>
  <si>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</si>
  <si>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</si>
  <si>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</si>
  <si>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</si>
  <si>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</si>
  <si>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</si>
  <si>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</si>
  <si>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</si>
  <si>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</si>
  <si>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</si>
  <si>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</si>
  <si>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</si>
  <si>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</si>
  <si>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</si>
  <si>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</si>
  <si>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</si>
  <si>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</si>
  <si>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</si>
  <si>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</si>
  <si>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</si>
  <si>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</si>
  <si>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</si>
  <si>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</si>
  <si>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</si>
  <si>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</si>
  <si>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</si>
  <si>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</si>
  <si>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</si>
  <si>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</si>
  <si>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</si>
  <si>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</si>
  <si>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</si>
  <si>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</si>
  <si>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</si>
  <si>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</si>
  <si>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</si>
  <si>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</si>
  <si>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</si>
  <si>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</si>
  <si>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</si>
  <si>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</si>
  <si>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</si>
  <si>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</si>
  <si>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</si>
  <si>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</si>
  <si>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</si>
  <si>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</si>
  <si>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</si>
  <si>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</si>
  <si>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</si>
  <si>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</si>
  <si>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</si>
  <si>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</si>
  <si>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</si>
  <si>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</si>
  <si>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</si>
  <si>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</si>
  <si>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</si>
  <si>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</si>
  <si>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</si>
  <si>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</si>
  <si>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</si>
  <si>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</si>
  <si>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</si>
  <si>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</si>
  <si>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</si>
  <si>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</si>
  <si>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</si>
  <si>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</si>
  <si>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</si>
  <si>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</si>
  <si>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</si>
  <si>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</si>
  <si>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</si>
  <si>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</si>
  <si>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</si>
  <si>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</si>
  <si>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</si>
  <si>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</si>
  <si>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</si>
  <si>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</si>
  <si>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</si>
  <si>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</si>
  <si>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</si>
  <si>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</si>
  <si>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</si>
  <si>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</si>
  <si>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</si>
  <si>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</si>
  <si>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</si>
  <si>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</si>
  <si>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</si>
  <si>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</si>
  <si>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</si>
  <si>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</si>
  <si>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</si>
  <si>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</si>
  <si>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</si>
  <si>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</si>
  <si>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</si>
  <si>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</si>
  <si>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</si>
  <si>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</si>
  <si>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</si>
  <si>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</si>
  <si>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</si>
  <si>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</si>
  <si>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</si>
  <si>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</si>
  <si>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</si>
  <si>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</si>
  <si>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</si>
  <si>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</si>
  <si>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</si>
  <si>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</si>
  <si>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</si>
  <si>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</si>
  <si>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</si>
  <si>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</si>
  <si>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</si>
  <si>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</si>
  <si>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</si>
  <si>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</si>
  <si>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</si>
  <si>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</si>
  <si>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</si>
  <si>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</si>
  <si>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</si>
  <si>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</si>
  <si>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</si>
  <si>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</si>
  <si>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</si>
  <si>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</si>
  <si>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</si>
  <si>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</si>
  <si>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</si>
  <si>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</si>
  <si>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</si>
  <si>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</si>
  <si>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</si>
  <si>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</si>
  <si>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</si>
  <si>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</si>
  <si>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</si>
  <si>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</si>
  <si>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</si>
  <si>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</si>
  <si>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</si>
  <si>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</si>
  <si>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</si>
  <si>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</si>
  <si>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</si>
  <si>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</si>
  <si>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</si>
  <si>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</si>
  <si>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</si>
  <si>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</si>
  <si>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</si>
  <si>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</si>
  <si>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</si>
  <si>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</si>
  <si>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</si>
  <si>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</si>
  <si>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</si>
  <si>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</si>
  <si>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</si>
  <si>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</si>
  <si>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</si>
  <si>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</si>
  <si>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</si>
  <si>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</si>
  <si>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</si>
  <si>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</si>
  <si>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</si>
  <si>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</si>
  <si>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</si>
  <si>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</si>
  <si>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</si>
  <si>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</si>
  <si>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</si>
  <si>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</si>
  <si>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</si>
  <si>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</si>
  <si>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</si>
  <si>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</si>
  <si>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</si>
  <si>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</si>
  <si>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</si>
  <si>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</si>
  <si>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</si>
  <si>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</si>
  <si>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</si>
  <si>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</si>
  <si>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</si>
  <si>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</si>
  <si>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</si>
  <si>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</si>
  <si>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</si>
  <si>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</si>
  <si>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</si>
  <si>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</si>
  <si>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</si>
  <si>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</si>
  <si>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</si>
  <si>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</si>
  <si>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</si>
  <si>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</si>
  <si>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</si>
  <si>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</si>
  <si>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</si>
  <si>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</si>
  <si>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</si>
  <si>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</si>
  <si>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</si>
  <si>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</si>
  <si>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</si>
  <si>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</si>
  <si>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</si>
  <si>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</si>
  <si>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</si>
  <si>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</si>
  <si>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</si>
  <si>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</si>
  <si>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</si>
  <si>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</si>
  <si>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</si>
  <si>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</si>
  <si>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</si>
  <si>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</si>
  <si>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</si>
  <si>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</si>
  <si>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</si>
  <si>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</si>
  <si>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</si>
  <si>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</si>
  <si>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</si>
  <si>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</si>
  <si>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</si>
  <si>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</si>
  <si>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</si>
  <si>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</si>
  <si>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</si>
  <si>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</si>
  <si>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</si>
  <si>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</si>
  <si>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</si>
  <si>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</si>
  <si>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</si>
  <si>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</si>
  <si>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</si>
  <si>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</si>
  <si>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</si>
  <si>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</si>
  <si>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</si>
  <si>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</si>
  <si>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</si>
  <si>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</si>
  <si>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</si>
  <si>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</si>
  <si>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</si>
  <si>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</si>
  <si>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</si>
  <si>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</si>
  <si>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</si>
  <si>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</si>
  <si>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</si>
  <si>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</si>
  <si>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</si>
  <si>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</si>
  <si>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</si>
  <si>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</si>
  <si>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</si>
  <si>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</si>
  <si>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</si>
  <si>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</si>
  <si>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</si>
  <si>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</si>
  <si>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</si>
  <si>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</si>
  <si>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</si>
  <si>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</si>
  <si>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</si>
  <si>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</si>
  <si>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</si>
  <si>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</si>
  <si>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</si>
  <si>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</si>
  <si>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</si>
  <si>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</si>
  <si>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</si>
  <si>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</si>
  <si>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</si>
  <si>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</si>
  <si>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</si>
  <si>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</si>
  <si>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</si>
  <si>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</si>
  <si>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</si>
  <si>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</si>
  <si>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</si>
  <si>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</si>
  <si>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</si>
  <si>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</si>
  <si>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</si>
  <si>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</si>
  <si>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</si>
  <si>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</si>
  <si>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</si>
  <si>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</si>
  <si>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</si>
  <si>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</si>
  <si>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</si>
  <si>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</si>
  <si>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</si>
  <si>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</si>
  <si>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</si>
  <si>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</si>
  <si>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</si>
  <si>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</si>
  <si>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</si>
  <si>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</si>
  <si>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</si>
  <si>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</si>
  <si>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</si>
  <si>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</si>
  <si>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</si>
  <si>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</si>
  <si>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</si>
  <si>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</si>
  <si>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</si>
  <si>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</si>
  <si>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</si>
  <si>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</si>
  <si>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</si>
  <si>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</si>
  <si>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</si>
  <si>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</si>
  <si>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</si>
  <si>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</si>
  <si>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</si>
  <si>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</si>
  <si>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</si>
  <si>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</si>
  <si>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</si>
  <si>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</si>
  <si>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</si>
  <si>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</si>
  <si>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</si>
  <si>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</si>
  <si>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</si>
  <si>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</si>
  <si>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</si>
  <si>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</si>
  <si>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</si>
  <si>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</si>
  <si>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</si>
  <si>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</si>
  <si>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</si>
  <si>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</si>
  <si>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</si>
  <si>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</si>
  <si>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</si>
  <si>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</si>
  <si>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</si>
  <si>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</si>
  <si>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</si>
  <si>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</si>
  <si>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</si>
  <si>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</si>
  <si>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</si>
  <si>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</si>
  <si>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</si>
  <si>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</si>
  <si>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</si>
  <si>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</si>
  <si>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</si>
  <si>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</si>
  <si>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</si>
  <si>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</si>
  <si>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</si>
  <si>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</si>
  <si>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</si>
  <si>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</si>
  <si>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</si>
  <si>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</si>
  <si>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</si>
  <si>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</si>
  <si>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</si>
  <si>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</si>
  <si>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</si>
  <si>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</si>
  <si>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</si>
  <si>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</si>
  <si>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</si>
  <si>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</si>
  <si>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</si>
  <si>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</si>
  <si>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</si>
  <si>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</si>
  <si>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</si>
  <si>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</si>
  <si>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</si>
  <si>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</si>
  <si>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</si>
  <si>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</si>
  <si>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</si>
  <si>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</si>
  <si>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</si>
  <si>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</si>
  <si>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</si>
  <si>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</si>
  <si>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</si>
  <si>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</si>
  <si>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</si>
  <si>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</si>
  <si>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</si>
  <si>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</si>
  <si>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</si>
  <si>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</si>
  <si>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</si>
  <si>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</si>
  <si>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</si>
  <si>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</si>
  <si>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</si>
  <si>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</si>
  <si>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</si>
  <si>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</si>
  <si>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</si>
  <si>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</si>
  <si>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</si>
  <si>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</si>
  <si>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</si>
  <si>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</si>
  <si>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</si>
  <si>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</si>
  <si>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</si>
  <si>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</si>
  <si>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</si>
  <si>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</si>
  <si>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</si>
  <si>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</si>
  <si>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</si>
  <si>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</si>
  <si>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</si>
  <si>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</si>
  <si>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</si>
  <si>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</si>
  <si>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</si>
  <si>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</si>
  <si>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</si>
  <si>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</si>
  <si>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</si>
  <si>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</si>
  <si>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</si>
  <si>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</si>
  <si>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</si>
  <si>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</si>
  <si>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</si>
  <si>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</si>
  <si>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</si>
  <si>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</si>
  <si>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</si>
  <si>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</si>
  <si>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</si>
  <si>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</si>
  <si>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</si>
  <si>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</si>
  <si>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</si>
  <si>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</si>
  <si>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</si>
  <si>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</si>
  <si>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</si>
  <si>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</si>
  <si>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</si>
  <si>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</si>
  <si>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</si>
  <si>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</si>
  <si>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</si>
  <si>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</si>
  <si>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</si>
  <si>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</si>
  <si>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</si>
  <si>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</si>
  <si>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</si>
  <si>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</si>
  <si>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</si>
  <si>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</si>
  <si>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</si>
  <si>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</si>
  <si>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</si>
  <si>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</si>
  <si>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</si>
  <si>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</si>
  <si>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</si>
  <si>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</si>
  <si>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</si>
  <si>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</si>
  <si>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</si>
  <si>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</si>
  <si>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</si>
  <si>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</si>
  <si>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</si>
  <si>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</si>
  <si>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</si>
  <si>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</si>
  <si>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</si>
  <si>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</si>
  <si>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</si>
  <si>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</si>
  <si>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</si>
  <si>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</si>
  <si>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</si>
  <si>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</si>
  <si>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</si>
  <si>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</si>
  <si>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</si>
  <si>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</si>
  <si>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</si>
  <si>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</si>
  <si>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</si>
  <si>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</si>
  <si>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</si>
  <si>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</si>
  <si>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</si>
  <si>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</si>
  <si>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</si>
  <si>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</si>
  <si>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</si>
  <si>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</si>
  <si>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</si>
  <si>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</si>
  <si>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</si>
  <si>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</si>
  <si>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</si>
  <si>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</si>
  <si>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</si>
  <si>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</si>
  <si>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</si>
  <si>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</si>
  <si>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</si>
  <si>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</si>
  <si>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</si>
  <si>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</si>
  <si>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</si>
  <si>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</si>
  <si>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</si>
  <si>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</si>
  <si>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</si>
  <si>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</si>
  <si>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</si>
  <si>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</si>
  <si>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</si>
  <si>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</si>
  <si>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</si>
  <si>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</si>
  <si>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</si>
  <si>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</si>
  <si>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</si>
  <si>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</si>
  <si>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</si>
  <si>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</si>
  <si>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</si>
  <si>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</si>
  <si>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</si>
  <si>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</si>
  <si>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</si>
  <si>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</si>
  <si>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</si>
  <si>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</si>
  <si>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</si>
  <si>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</si>
  <si>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</si>
  <si>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</si>
  <si>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</si>
  <si>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</si>
  <si>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</si>
  <si>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</si>
  <si>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</si>
  <si>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</si>
  <si>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</si>
  <si>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</si>
  <si>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</si>
  <si>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</si>
  <si>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</si>
  <si>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</si>
  <si>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</si>
  <si>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</si>
  <si>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</si>
  <si>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</si>
  <si>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</si>
  <si>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</si>
  <si>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</si>
  <si>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</si>
  <si>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</si>
  <si>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</si>
  <si>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</si>
  <si>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</si>
  <si>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</si>
  <si>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</si>
  <si>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</si>
  <si>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</si>
  <si>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</si>
  <si>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</si>
  <si>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</si>
  <si>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</si>
  <si>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</si>
  <si>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</si>
  <si>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</si>
  <si>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</si>
  <si>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</si>
  <si>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</si>
  <si>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</si>
  <si>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</si>
  <si>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</si>
  <si>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</si>
  <si>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</si>
  <si>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</si>
  <si>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</si>
  <si>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</si>
  <si>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</si>
  <si>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</si>
  <si>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</si>
  <si>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</si>
  <si>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</si>
  <si>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</si>
  <si>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</si>
  <si>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</si>
  <si>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</si>
  <si>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</si>
  <si>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</si>
  <si>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</si>
  <si>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</si>
  <si>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</si>
  <si>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</si>
  <si>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</si>
  <si>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</si>
  <si>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</si>
  <si>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</si>
  <si>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</si>
  <si>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</si>
  <si>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</si>
  <si>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</si>
  <si>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</si>
  <si>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</si>
  <si>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</si>
  <si>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</si>
  <si>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</si>
  <si>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</si>
  <si>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</si>
  <si>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</si>
  <si>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</si>
  <si>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</si>
  <si>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</si>
  <si>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</si>
  <si>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</si>
  <si>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</si>
  <si>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</si>
  <si>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</si>
  <si>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</si>
  <si>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</si>
  <si>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</si>
  <si>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</si>
  <si>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</si>
  <si>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</si>
  <si>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</si>
  <si>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</si>
  <si>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</si>
  <si>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</si>
  <si>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</si>
  <si>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</si>
  <si>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</si>
  <si>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</si>
  <si>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</si>
  <si>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</si>
  <si>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</si>
  <si>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</si>
  <si>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</si>
  <si>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</si>
  <si>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</si>
  <si>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</si>
  <si>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</si>
  <si>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</si>
  <si>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</si>
  <si>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</si>
  <si>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</si>
  <si>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</si>
  <si>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</si>
  <si>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</si>
  <si>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</si>
  <si>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</si>
  <si>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</si>
  <si>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</si>
  <si>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</si>
  <si>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</si>
  <si>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</si>
  <si>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</si>
  <si>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</si>
  <si>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</si>
  <si>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</si>
  <si>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</si>
  <si>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</si>
  <si>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</si>
  <si>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</si>
  <si>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</si>
  <si>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</si>
  <si>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</si>
  <si>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</si>
  <si>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</si>
  <si>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</si>
  <si>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</si>
  <si>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</si>
  <si>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</si>
  <si>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</si>
  <si>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</si>
  <si>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</si>
  <si>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</si>
  <si>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</si>
  <si>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</si>
  <si>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</si>
  <si>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</si>
  <si>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</si>
  <si>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</si>
  <si>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</si>
  <si>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</si>
  <si>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</si>
  <si>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</si>
  <si>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</si>
  <si>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</si>
  <si>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</si>
  <si>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</si>
  <si>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</si>
  <si>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</si>
  <si>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</si>
  <si>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</si>
  <si>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</si>
  <si>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</si>
  <si>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</si>
  <si>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</si>
  <si>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</si>
  <si>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</si>
  <si>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</si>
  <si>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</si>
  <si>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</si>
  <si>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</si>
  <si>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</si>
  <si>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</si>
  <si>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</si>
  <si>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</si>
  <si>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</si>
  <si>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</si>
  <si>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</si>
  <si>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</si>
  <si>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</si>
  <si>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</si>
  <si>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</si>
  <si>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</si>
  <si>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</si>
  <si>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</si>
  <si>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</si>
  <si>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</si>
  <si>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</si>
  <si>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</si>
  <si>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</si>
  <si>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</si>
  <si>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</si>
  <si>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</si>
  <si>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</si>
  <si>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</si>
  <si>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</si>
  <si>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</si>
  <si>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</si>
  <si>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</si>
  <si>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</si>
  <si>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</si>
  <si>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</si>
  <si>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</si>
  <si>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</si>
  <si>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</si>
  <si>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</si>
  <si>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</si>
  <si>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</si>
  <si>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</si>
  <si>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</si>
  <si>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</si>
  <si>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</si>
  <si>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</si>
  <si>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</si>
  <si>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</si>
  <si>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</si>
  <si>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</si>
  <si>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</si>
  <si>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</si>
  <si>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</si>
  <si>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</si>
  <si>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</si>
  <si>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</si>
  <si>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</si>
  <si>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</si>
  <si>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</si>
  <si>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</si>
  <si>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</si>
  <si>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</si>
  <si>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</si>
  <si>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</si>
  <si>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</si>
  <si>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</si>
  <si>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</si>
  <si>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</si>
  <si>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</si>
  <si>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</si>
  <si>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</si>
  <si>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</si>
  <si>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</si>
  <si>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</si>
  <si>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</si>
  <si>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</si>
  <si>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</si>
  <si>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</si>
  <si>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</si>
  <si>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</si>
  <si>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</si>
  <si>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</si>
  <si>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</si>
  <si>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</si>
  <si>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</si>
  <si>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</si>
  <si>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</si>
  <si>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</si>
  <si>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</si>
  <si>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</si>
  <si>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</si>
  <si>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</si>
  <si>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</si>
  <si>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</si>
  <si>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</si>
  <si>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</si>
  <si>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</si>
  <si>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</si>
  <si>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</si>
  <si>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</si>
  <si>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</si>
  <si>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</si>
  <si>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</si>
  <si>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</si>
  <si>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</si>
  <si>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</si>
  <si>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</si>
  <si>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</si>
  <si>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</si>
  <si>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</si>
  <si>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</si>
  <si>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</si>
  <si>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</si>
  <si>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</si>
  <si>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</si>
  <si>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</si>
  <si>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</si>
  <si>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</si>
  <si>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</si>
  <si>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</si>
  <si>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</si>
  <si>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</si>
  <si>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</si>
  <si>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</si>
  <si>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</si>
  <si>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</si>
  <si>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</si>
  <si>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</si>
  <si>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</si>
  <si>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</si>
  <si>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</si>
  <si>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</si>
  <si>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</si>
  <si>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</si>
  <si>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</si>
  <si>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</si>
  <si>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</si>
  <si>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</si>
  <si>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</si>
  <si>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</si>
  <si>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</si>
  <si>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</si>
  <si>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</si>
  <si>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</si>
  <si>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</si>
  <si>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</si>
  <si>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</si>
  <si>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</si>
  <si>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</si>
  <si>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</si>
  <si>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</si>
  <si>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</si>
  <si>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</si>
  <si>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</si>
  <si>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</si>
  <si>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</si>
  <si>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</si>
  <si>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</si>
  <si>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</si>
  <si>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</si>
  <si>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</si>
  <si>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</si>
  <si>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</si>
  <si>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</si>
  <si>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</si>
  <si>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</si>
  <si>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</si>
  <si>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</si>
  <si>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</si>
  <si>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</si>
  <si>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</si>
  <si>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</si>
  <si>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</si>
  <si>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</si>
  <si>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</si>
  <si>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</si>
  <si>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</si>
  <si>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</si>
  <si>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</si>
  <si>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</si>
  <si>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</si>
  <si>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</si>
  <si>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</si>
  <si>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</si>
  <si>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</si>
  <si>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</si>
  <si>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</si>
  <si>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</si>
  <si>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</si>
  <si>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</si>
  <si>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</si>
  <si>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</si>
  <si>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</si>
  <si>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</si>
  <si>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</si>
  <si>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</si>
  <si>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</si>
  <si>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</si>
  <si>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</si>
  <si>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</si>
  <si>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</si>
  <si>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</si>
  <si>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</si>
  <si>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</si>
  <si>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</si>
  <si>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</si>
  <si>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</si>
  <si>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</si>
  <si>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</si>
  <si>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</si>
  <si>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</si>
  <si>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</si>
  <si>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</si>
  <si>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</si>
  <si>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</si>
  <si>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</si>
  <si>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</si>
  <si>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</si>
  <si>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</si>
  <si>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</si>
  <si>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</si>
  <si>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</si>
  <si>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</si>
  <si>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</si>
  <si>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</si>
  <si>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</si>
  <si>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</si>
  <si>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</si>
  <si>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</si>
  <si>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</si>
  <si>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</si>
  <si>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</si>
  <si>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</si>
  <si>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</si>
  <si>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</si>
  <si>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</si>
  <si>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</si>
  <si>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</si>
  <si>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</si>
  <si>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</si>
  <si>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</si>
  <si>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</si>
  <si>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</si>
  <si>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</si>
  <si>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</si>
  <si>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</si>
  <si>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</si>
  <si>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</si>
  <si>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</si>
  <si>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</si>
  <si>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</si>
  <si>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</si>
  <si>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</si>
  <si>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</si>
  <si>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</si>
  <si>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</si>
  <si>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</si>
  <si>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</si>
  <si>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</si>
  <si>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</si>
  <si>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</si>
  <si>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</si>
  <si>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</si>
  <si>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</si>
  <si>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</si>
  <si>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</si>
  <si>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</si>
  <si>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</si>
  <si>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</si>
  <si>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</si>
  <si>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</si>
  <si>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</si>
  <si>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</si>
  <si>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</si>
  <si>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</si>
  <si>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</si>
  <si>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</si>
  <si>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</si>
  <si>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</si>
  <si>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</si>
  <si>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</si>
  <si>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</si>
  <si>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</si>
  <si>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</si>
  <si>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</si>
  <si>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</si>
  <si>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</si>
  <si>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</si>
  <si>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</si>
  <si>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</si>
  <si>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</si>
  <si>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</si>
  <si>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</si>
  <si>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</si>
  <si>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</si>
  <si>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</si>
  <si>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</si>
  <si>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</si>
  <si>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</si>
  <si>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</si>
  <si>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</si>
  <si>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</si>
  <si>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</si>
  <si>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</si>
  <si>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</si>
  <si>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</si>
  <si>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</si>
  <si>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</si>
  <si>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</si>
  <si>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</si>
  <si>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</si>
  <si>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</si>
  <si>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</si>
  <si>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</si>
  <si>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</si>
  <si>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</si>
  <si>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</si>
  <si>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</si>
  <si>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</si>
  <si>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</si>
  <si>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</si>
  <si>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</si>
  <si>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</si>
  <si>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</si>
  <si>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</si>
  <si>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</si>
  <si>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</si>
  <si>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</si>
  <si>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</si>
  <si>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</si>
  <si>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</si>
  <si>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</si>
  <si>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</si>
  <si>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</si>
  <si>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</si>
  <si>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</si>
  <si>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</si>
  <si>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</si>
  <si>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</si>
  <si>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</si>
  <si>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</si>
  <si>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</si>
  <si>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</si>
  <si>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</si>
  <si>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</si>
  <si>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</si>
  <si>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</si>
  <si>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</si>
  <si>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</si>
  <si>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</si>
  <si>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</si>
  <si>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</si>
  <si>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</si>
  <si>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</si>
  <si>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</si>
  <si>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</si>
  <si>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</si>
  <si>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</si>
  <si>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</si>
  <si>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</si>
  <si>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</si>
  <si>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</si>
  <si>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</si>
  <si>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</si>
  <si>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</si>
  <si>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</si>
  <si>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</si>
  <si>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</si>
  <si>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</si>
  <si>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</si>
  <si>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</si>
  <si>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</si>
  <si>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</si>
  <si>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</si>
  <si>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</si>
  <si>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</si>
  <si>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</si>
  <si>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</si>
  <si>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</si>
  <si>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</si>
  <si>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</si>
  <si>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</si>
  <si>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</si>
  <si>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</si>
  <si>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</si>
  <si>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</si>
  <si>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</si>
  <si>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</si>
  <si>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</si>
  <si>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</si>
  <si>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</si>
  <si>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</si>
  <si>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</si>
  <si>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</si>
  <si>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</si>
  <si>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</si>
  <si>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</si>
  <si>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</si>
  <si>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</si>
  <si>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</si>
  <si>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</si>
  <si>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</si>
  <si>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</si>
  <si>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</si>
  <si>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</si>
  <si>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</si>
  <si>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</si>
  <si>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</si>
  <si>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</si>
  <si>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</si>
  <si>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</si>
  <si>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</si>
  <si>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</si>
  <si>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</si>
  <si>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</si>
  <si>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</si>
  <si>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</si>
  <si>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</si>
  <si>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</si>
  <si>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</si>
  <si>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</si>
  <si>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</si>
  <si>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</si>
  <si>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</si>
  <si>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</si>
  <si>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</si>
  <si>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</si>
  <si>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</si>
  <si>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</si>
  <si>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</si>
  <si>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</si>
  <si>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</si>
  <si>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</si>
  <si>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</si>
  <si>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</si>
  <si>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</si>
  <si>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</si>
  <si>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</si>
  <si>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</si>
  <si>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</si>
  <si>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</si>
  <si>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</si>
  <si>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</si>
  <si>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</si>
  <si>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</si>
  <si>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</si>
  <si>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</si>
  <si>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</si>
  <si>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</si>
  <si>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</si>
  <si>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</si>
  <si>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</si>
  <si>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</si>
  <si>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</si>
  <si>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</si>
  <si>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</si>
  <si>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</si>
  <si>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</si>
  <si>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</si>
  <si>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</si>
  <si>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</si>
  <si>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</si>
  <si>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</si>
  <si>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</si>
  <si>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</si>
  <si>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</si>
  <si>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</si>
  <si>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</si>
  <si>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</si>
  <si>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</si>
  <si>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</si>
  <si>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</si>
  <si>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</si>
  <si>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</si>
  <si>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</si>
  <si>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</si>
  <si>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</si>
  <si>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</si>
  <si>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</si>
  <si>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</si>
  <si>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</si>
  <si>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</si>
  <si>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</si>
  <si>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</si>
  <si>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</si>
  <si>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</si>
  <si>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</si>
  <si>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</si>
  <si>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</si>
  <si>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</si>
  <si>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</si>
  <si>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</si>
  <si>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</si>
  <si>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</si>
  <si>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</si>
  <si>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</si>
  <si>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</si>
  <si>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</si>
  <si>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</si>
  <si>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</si>
  <si>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</si>
  <si>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</si>
  <si>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</si>
  <si>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</si>
  <si>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</si>
  <si>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</si>
  <si>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</si>
  <si>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</si>
  <si>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</si>
  <si>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</si>
  <si>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</si>
  <si>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</si>
  <si>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</si>
  <si>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</si>
  <si>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</si>
  <si>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</si>
  <si>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</si>
  <si>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</si>
  <si>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</si>
  <si>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</si>
  <si>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</si>
  <si>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</si>
  <si>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</si>
  <si>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</si>
  <si>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</si>
  <si>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</si>
  <si>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</si>
  <si>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</si>
  <si>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</si>
  <si>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</si>
  <si>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</si>
  <si>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</si>
  <si>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</si>
  <si>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</si>
  <si>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</si>
  <si>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</si>
  <si>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</si>
  <si>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</si>
  <si>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</si>
  <si>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</si>
  <si>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</si>
  <si>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</si>
  <si>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</si>
  <si>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</si>
  <si>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</si>
  <si>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</si>
  <si>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</si>
  <si>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</si>
  <si>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</si>
  <si>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</si>
  <si>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</si>
  <si>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</si>
  <si>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</si>
  <si>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</si>
  <si>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</si>
  <si>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</si>
  <si>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</si>
  <si>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</si>
  <si>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</si>
  <si>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</si>
  <si>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</si>
  <si>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</si>
  <si>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</si>
  <si>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</si>
  <si>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</si>
  <si>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</si>
  <si>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</si>
  <si>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</si>
  <si>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</si>
  <si>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</si>
  <si>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</si>
  <si>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</si>
  <si>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</si>
  <si>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</si>
  <si>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</si>
  <si>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</si>
  <si>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</si>
  <si>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</si>
  <si>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</si>
  <si>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</si>
  <si>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</si>
  <si>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</si>
  <si>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</si>
  <si>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</si>
  <si>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</si>
  <si>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</si>
  <si>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</si>
  <si>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</si>
  <si>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</si>
  <si>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</si>
  <si>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</si>
  <si>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</si>
  <si>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</si>
  <si>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</si>
  <si>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</si>
  <si>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</si>
  <si>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</si>
  <si>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</si>
  <si>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</si>
  <si>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</si>
  <si>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</si>
  <si>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</si>
  <si>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</si>
  <si>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</si>
  <si>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</si>
  <si>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</si>
  <si>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</si>
  <si>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</si>
  <si>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</si>
  <si>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</si>
  <si>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</si>
  <si>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</si>
  <si>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</si>
  <si>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</si>
  <si>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</si>
  <si>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</si>
  <si>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</si>
  <si>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</si>
  <si>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</si>
  <si>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</si>
  <si>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</si>
  <si>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</si>
  <si>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</si>
  <si>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</si>
  <si>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</si>
  <si>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</si>
  <si>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</si>
  <si>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</si>
  <si>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</si>
  <si>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</si>
  <si>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</si>
  <si>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</si>
  <si>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</si>
  <si>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</si>
  <si>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</si>
  <si>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</si>
  <si>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</si>
  <si>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</si>
  <si>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</si>
  <si>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</si>
  <si>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</si>
  <si>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</si>
  <si>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</si>
  <si>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</si>
  <si>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</si>
  <si>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</si>
  <si>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</si>
  <si>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</si>
  <si>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</si>
  <si>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</si>
  <si>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</si>
  <si>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</si>
  <si>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</si>
  <si>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</si>
  <si>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</si>
  <si>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</si>
  <si>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</si>
  <si>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</si>
  <si>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</si>
  <si>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</si>
  <si>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</si>
  <si>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</si>
  <si>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</si>
  <si>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</si>
  <si>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</si>
  <si>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</si>
  <si>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</si>
  <si>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</si>
  <si>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</si>
  <si>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</si>
  <si>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</si>
  <si>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</si>
  <si>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</si>
  <si>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</si>
  <si>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</si>
  <si>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</si>
  <si>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</si>
  <si>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</si>
  <si>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</si>
  <si>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</si>
  <si>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</si>
  <si>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</si>
  <si>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</si>
  <si>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</si>
  <si>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</si>
  <si>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</si>
  <si>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</si>
  <si>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</si>
  <si>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</si>
  <si>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</si>
  <si>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</si>
  <si>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</si>
  <si>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</si>
  <si>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</si>
  <si>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</si>
  <si>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</si>
  <si>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</si>
  <si>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</si>
  <si>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</si>
  <si>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</si>
  <si>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</si>
  <si>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</si>
  <si>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</si>
  <si>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</si>
  <si>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</si>
  <si>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</si>
  <si>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</si>
  <si>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</si>
  <si>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</si>
  <si>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</si>
  <si>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</si>
  <si>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</si>
  <si>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</si>
  <si>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</si>
  <si>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</si>
  <si>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</si>
  <si>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</si>
  <si>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</si>
  <si>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</si>
  <si>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</si>
  <si>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</si>
  <si>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</si>
  <si>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</si>
  <si>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</si>
  <si>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</si>
  <si>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</si>
  <si>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</si>
  <si>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</si>
  <si>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</si>
  <si>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</si>
  <si>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</si>
  <si>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</si>
  <si>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</si>
  <si>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</si>
  <si>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</si>
  <si>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</si>
  <si>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</si>
  <si>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</si>
  <si>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</si>
  <si>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</si>
  <si>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</si>
  <si>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</si>
  <si>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</si>
  <si>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</si>
  <si>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</si>
  <si>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</si>
  <si>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</si>
  <si>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</si>
  <si>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</si>
  <si>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</si>
  <si>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</si>
  <si>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</si>
  <si>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</si>
  <si>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</si>
  <si>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</si>
  <si>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</si>
  <si>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</si>
  <si>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</si>
  <si>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</si>
  <si>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</si>
  <si>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</si>
  <si>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</si>
  <si>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</si>
  <si>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</si>
  <si>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</si>
  <si>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</si>
  <si>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</si>
  <si>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</si>
  <si>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</si>
  <si>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</si>
  <si>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</si>
  <si>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</si>
  <si>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</si>
  <si>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</si>
  <si>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</si>
  <si>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</si>
  <si>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</si>
  <si>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</si>
  <si>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</si>
  <si>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</si>
  <si>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</si>
  <si>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</si>
  <si>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</si>
  <si>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</si>
  <si>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</si>
  <si>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</si>
  <si>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</si>
  <si>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</si>
  <si>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</si>
  <si>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</si>
  <si>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</si>
  <si>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</si>
  <si>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</si>
  <si>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</si>
  <si>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</si>
  <si>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</si>
  <si>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</si>
  <si>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</si>
  <si>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</si>
  <si>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</si>
  <si>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</si>
  <si>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</si>
  <si>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</si>
  <si>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</si>
  <si>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</si>
  <si>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</si>
  <si>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</si>
  <si>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</si>
  <si>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</si>
  <si>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</si>
  <si>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</si>
  <si>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</si>
  <si>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</si>
  <si>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</si>
  <si>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</si>
  <si>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</si>
  <si>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</si>
  <si>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</si>
  <si>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</si>
  <si>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</si>
  <si>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</si>
  <si>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</si>
  <si>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</si>
  <si>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</si>
  <si>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</si>
  <si>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</si>
  <si>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</si>
  <si>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</si>
  <si>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</si>
  <si>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</si>
  <si>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</si>
  <si>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</si>
  <si>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</si>
  <si>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</si>
  <si>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</si>
  <si>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</si>
  <si>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</si>
  <si>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</si>
  <si>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</si>
  <si>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</si>
  <si>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</si>
  <si>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</si>
  <si>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</si>
  <si>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</si>
  <si>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</si>
  <si>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</si>
  <si>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</si>
  <si>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</si>
  <si>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</si>
  <si>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</si>
  <si>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</si>
  <si>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</si>
  <si>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</si>
  <si>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</si>
  <si>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</si>
  <si>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</si>
  <si>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</si>
  <si>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</si>
  <si>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</si>
  <si>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</si>
  <si>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</si>
  <si>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</si>
  <si>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</si>
  <si>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</si>
  <si>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</si>
  <si>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</si>
  <si>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</si>
  <si>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</si>
  <si>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</si>
  <si>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</si>
  <si>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</si>
  <si>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</si>
  <si>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</si>
  <si>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</si>
  <si>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</si>
  <si>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</si>
  <si>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</si>
  <si>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</si>
  <si>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</si>
  <si>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</si>
  <si>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</si>
  <si>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</si>
  <si>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</si>
  <si>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</si>
  <si>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</si>
  <si>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</si>
  <si>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</si>
  <si>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</si>
  <si>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</si>
  <si>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</si>
  <si>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</si>
  <si>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</si>
  <si>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</si>
  <si>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</si>
  <si>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</si>
  <si>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</si>
  <si>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</si>
  <si>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</si>
  <si>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</si>
  <si>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</si>
  <si>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</si>
  <si>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</si>
  <si>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</si>
  <si>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</si>
  <si>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</si>
  <si>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</si>
  <si>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</si>
  <si>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</si>
  <si>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</si>
  <si>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</si>
  <si>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</si>
  <si>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</si>
  <si>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</si>
  <si>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</si>
  <si>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</si>
  <si>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</si>
  <si>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</si>
  <si>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</si>
  <si>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</si>
  <si>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</si>
  <si>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</si>
  <si>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</si>
  <si>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</si>
  <si>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</si>
  <si>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</si>
  <si>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</si>
  <si>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</si>
  <si>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</si>
  <si>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</si>
  <si>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</si>
  <si>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</si>
  <si>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</si>
  <si>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</si>
  <si>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</si>
  <si>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</si>
  <si>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</si>
  <si>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</si>
  <si>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</si>
  <si>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</si>
  <si>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</si>
  <si>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</si>
  <si>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</si>
  <si>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</si>
  <si>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</si>
  <si>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</si>
  <si>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</si>
  <si>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</si>
  <si>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</si>
  <si>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</si>
  <si>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</si>
  <si>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</si>
  <si>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</si>
  <si>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</si>
  <si>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</si>
  <si>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</si>
  <si>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</si>
  <si>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</si>
  <si>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</si>
  <si>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</si>
  <si>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</si>
  <si>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</si>
  <si>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</si>
  <si>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</si>
  <si>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</si>
  <si>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</si>
  <si>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</si>
  <si>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</si>
  <si>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</si>
  <si>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</si>
  <si>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</si>
  <si>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</si>
  <si>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</si>
  <si>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</si>
  <si>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</si>
  <si>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</si>
  <si>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</si>
  <si>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</si>
  <si>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</si>
  <si>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</si>
  <si>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</si>
  <si>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</si>
  <si>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</si>
  <si>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</si>
  <si>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</si>
  <si>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</si>
  <si>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</si>
  <si>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</si>
  <si>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</si>
  <si>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</si>
  <si>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</si>
  <si>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</si>
  <si>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</si>
  <si>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</si>
  <si>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</si>
  <si>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</si>
  <si>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</si>
  <si>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</si>
  <si>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</si>
  <si>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</si>
  <si>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</si>
  <si>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</si>
  <si>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</si>
  <si>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</si>
  <si>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</si>
  <si>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</si>
  <si>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</si>
  <si>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</si>
  <si>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</si>
  <si>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</si>
  <si>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</si>
  <si>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</si>
  <si>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</si>
  <si>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</si>
  <si>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</si>
  <si>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</si>
  <si>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</si>
  <si>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</si>
  <si>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</si>
  <si>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</si>
  <si>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</si>
  <si>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</si>
  <si>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</si>
  <si>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</si>
  <si>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</si>
  <si>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</si>
  <si>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</si>
  <si>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</si>
  <si>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</si>
  <si>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</si>
  <si>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</si>
  <si>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</si>
  <si>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</si>
  <si>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</si>
  <si>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</si>
  <si>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</si>
  <si>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</si>
  <si>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</si>
  <si>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</si>
  <si>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</si>
  <si>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</si>
  <si>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</si>
  <si>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</si>
  <si>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</si>
  <si>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</si>
  <si>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</si>
  <si>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</si>
  <si>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</si>
  <si>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</si>
  <si>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</si>
  <si>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</si>
  <si>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</si>
  <si>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</si>
  <si>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</si>
  <si>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</si>
  <si>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</si>
  <si>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</si>
  <si>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</si>
  <si>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</si>
  <si>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</si>
  <si>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</si>
  <si>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</si>
  <si>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</si>
  <si>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</si>
  <si>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</si>
  <si>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</si>
  <si>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</si>
  <si>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</si>
  <si>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</si>
  <si>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</si>
  <si>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</si>
  <si>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</si>
  <si>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</si>
  <si>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</si>
  <si>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</si>
  <si>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</si>
  <si>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</si>
  <si>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</si>
  <si>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</si>
  <si>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</si>
  <si>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</si>
  <si>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</si>
  <si>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</si>
  <si>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</si>
  <si>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</si>
  <si>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</si>
  <si>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</si>
  <si>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</si>
  <si>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</si>
  <si>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</si>
  <si>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</si>
  <si>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</si>
  <si>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</si>
  <si>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</si>
  <si>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</si>
  <si>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</si>
  <si>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</si>
  <si>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</si>
  <si>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</si>
  <si>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</si>
  <si>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</si>
  <si>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</si>
  <si>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</si>
  <si>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</si>
  <si>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</si>
  <si>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</si>
  <si>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</si>
  <si>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</si>
  <si>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</si>
  <si>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</si>
  <si>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</si>
  <si>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</si>
  <si>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</si>
  <si>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</si>
  <si>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</si>
  <si>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</si>
  <si>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</si>
  <si>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</si>
  <si>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</si>
  <si>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</si>
  <si>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</si>
  <si>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</si>
  <si>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</si>
  <si>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</si>
  <si>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</si>
  <si>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</si>
  <si>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</si>
  <si>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</si>
  <si>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</si>
  <si>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</si>
  <si>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</si>
  <si>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</si>
  <si>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</si>
  <si>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</si>
  <si>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</si>
  <si>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</si>
  <si>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</si>
  <si>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</si>
  <si>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</si>
  <si>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</si>
  <si>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</si>
  <si>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</si>
  <si>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</si>
  <si>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</si>
  <si>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</si>
  <si>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</si>
  <si>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</si>
  <si>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</si>
  <si>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</si>
  <si>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</si>
  <si>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</si>
  <si>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</si>
  <si>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</si>
  <si>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</si>
  <si>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</si>
  <si>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</si>
  <si>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</si>
  <si>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</si>
  <si>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</si>
  <si>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</si>
  <si>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</si>
  <si>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</si>
  <si>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</si>
  <si>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</si>
  <si>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</si>
  <si>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</si>
  <si>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</si>
  <si>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</si>
  <si>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</si>
  <si>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</si>
  <si>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</si>
  <si>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</si>
  <si>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</si>
  <si>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</si>
  <si>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</si>
  <si>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</si>
  <si>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</si>
  <si>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</si>
  <si>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</si>
  <si>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</si>
  <si>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</si>
  <si>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</si>
  <si>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</si>
  <si>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</si>
  <si>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</si>
  <si>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</si>
  <si>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</si>
  <si>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</si>
  <si>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</si>
  <si>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</si>
  <si>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</si>
  <si>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</si>
  <si>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</si>
  <si>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</si>
  <si>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</si>
  <si>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</si>
  <si>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</si>
  <si>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</si>
  <si>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</si>
  <si>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</si>
  <si>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</si>
  <si>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</si>
  <si>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</si>
  <si>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</si>
  <si>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</si>
  <si>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</si>
  <si>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</si>
  <si>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</si>
  <si>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</si>
  <si>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</si>
  <si>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</si>
  <si>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</si>
  <si>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</si>
  <si>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</si>
  <si>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</si>
  <si>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</si>
  <si>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</si>
  <si>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</si>
  <si>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</si>
  <si>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</si>
  <si>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</si>
  <si>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</si>
  <si>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</si>
  <si>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</si>
  <si>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</si>
  <si>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</si>
  <si>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</si>
  <si>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</si>
  <si>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</si>
  <si>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</si>
  <si>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</si>
  <si>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</si>
  <si>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</si>
  <si>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</si>
  <si>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</si>
  <si>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</si>
  <si>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</si>
  <si>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</si>
  <si>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</si>
  <si>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</si>
  <si>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</si>
  <si>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</si>
  <si>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</si>
  <si>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</si>
  <si>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</si>
  <si>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</si>
  <si>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</si>
  <si>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</si>
  <si>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</si>
  <si>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</si>
  <si>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</si>
  <si>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</si>
  <si>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</si>
  <si>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</si>
  <si>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</si>
  <si>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</si>
  <si>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</si>
  <si>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</si>
  <si>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</si>
  <si>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</si>
  <si>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</si>
  <si>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</si>
  <si>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</si>
  <si>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</si>
  <si>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</si>
  <si>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</si>
  <si>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</si>
  <si>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</si>
  <si>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</si>
  <si>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</si>
  <si>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</si>
  <si>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</si>
  <si>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</si>
  <si>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</si>
  <si>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</si>
  <si>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</si>
  <si>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</si>
  <si>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</si>
  <si>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</si>
  <si>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</si>
  <si>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</si>
  <si>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</si>
  <si>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</si>
  <si>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</si>
  <si>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</si>
  <si>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</si>
  <si>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</si>
  <si>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</si>
  <si>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</si>
  <si>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</si>
  <si>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</si>
  <si>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</si>
  <si>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</si>
  <si>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</si>
  <si>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</si>
  <si>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</si>
  <si>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</si>
  <si>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</si>
  <si>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</si>
  <si>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</si>
  <si>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</si>
  <si>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</si>
  <si>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</si>
  <si>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</si>
  <si>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</si>
  <si>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</si>
  <si>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</si>
  <si>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</si>
  <si>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</si>
  <si>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</si>
  <si>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</si>
  <si>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</si>
  <si>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</si>
  <si>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</si>
  <si>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</si>
  <si>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</si>
  <si>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</si>
  <si>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</si>
  <si>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</si>
  <si>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</si>
  <si>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</si>
  <si>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</si>
  <si>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</si>
  <si>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</si>
  <si>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</si>
  <si>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</si>
  <si>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</si>
  <si>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</si>
  <si>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</si>
  <si>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</si>
  <si>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</si>
  <si>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</si>
  <si>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</si>
  <si>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</si>
  <si>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</si>
  <si>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</si>
  <si>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</si>
  <si>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</si>
  <si>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</si>
  <si>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</si>
  <si>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</si>
  <si>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</si>
  <si>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</si>
  <si>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</si>
  <si>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</si>
  <si>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</si>
  <si>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</si>
  <si>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</si>
  <si>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</si>
  <si>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</si>
  <si>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</si>
  <si>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</si>
  <si>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</si>
  <si>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</si>
  <si>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</si>
  <si>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</si>
  <si>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</si>
  <si>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</si>
  <si>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</si>
  <si>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</si>
  <si>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</si>
  <si>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</si>
  <si>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</si>
  <si>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</si>
  <si>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</si>
  <si>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</si>
  <si>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</si>
  <si>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</si>
  <si>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</si>
  <si>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</si>
  <si>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</si>
  <si>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</si>
  <si>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</si>
  <si>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</si>
  <si>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</si>
  <si>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</si>
  <si>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</si>
  <si>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</si>
  <si>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</si>
  <si>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</si>
  <si>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</si>
  <si>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</si>
  <si>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</si>
  <si>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</si>
  <si>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</si>
  <si>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</si>
  <si>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</si>
  <si>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</si>
  <si>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</si>
  <si>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</si>
  <si>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</si>
  <si>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</si>
  <si>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</si>
  <si>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</si>
  <si>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</si>
  <si>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</si>
  <si>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</si>
  <si>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</si>
  <si>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</si>
  <si>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</si>
  <si>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</si>
  <si>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</si>
  <si>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</si>
  <si>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</si>
  <si>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</si>
  <si>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</si>
  <si>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</si>
  <si>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</si>
  <si>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</si>
  <si>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</si>
  <si>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</si>
  <si>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</si>
  <si>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</si>
  <si>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</si>
  <si>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</si>
  <si>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</si>
  <si>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</si>
  <si>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</si>
  <si>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</si>
  <si>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</si>
  <si>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</si>
  <si>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</si>
  <si>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</si>
  <si>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</si>
  <si>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</si>
  <si>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</si>
  <si>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</si>
  <si>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</si>
  <si>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</si>
  <si>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</si>
  <si>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</si>
  <si>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</si>
  <si>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</si>
  <si>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</si>
  <si>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</si>
  <si>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</si>
  <si>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</si>
  <si>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</si>
  <si>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</si>
  <si>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</si>
  <si>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</si>
  <si>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</si>
  <si>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</si>
  <si>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</si>
  <si>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</si>
  <si>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</si>
  <si>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</si>
  <si>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</si>
  <si>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</si>
  <si>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</si>
  <si>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</si>
  <si>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</si>
  <si>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</si>
  <si>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</si>
  <si>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</si>
  <si>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</si>
  <si>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</si>
  <si>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</si>
  <si>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</si>
  <si>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</si>
  <si>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</si>
  <si>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</si>
  <si>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</si>
  <si>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</si>
  <si>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</si>
  <si>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</si>
  <si>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</si>
  <si>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</si>
  <si>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</si>
  <si>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</si>
  <si>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</si>
  <si>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</si>
  <si>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</si>
  <si>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</si>
  <si>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</si>
  <si>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</si>
  <si>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</si>
  <si>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</si>
  <si>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</si>
  <si>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</si>
  <si>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</si>
  <si>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</si>
  <si>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</si>
  <si>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</si>
  <si>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</si>
  <si>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</si>
  <si>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</si>
  <si>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</si>
  <si>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</si>
  <si>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</si>
  <si>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</si>
  <si>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</si>
  <si>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</si>
  <si>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</si>
  <si>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</si>
  <si>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</si>
  <si>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</si>
  <si>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</si>
  <si>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</si>
  <si>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</si>
  <si>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</si>
  <si>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</si>
  <si>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</si>
  <si>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</si>
  <si>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</si>
  <si>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</si>
  <si>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</si>
  <si>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</si>
  <si>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</si>
  <si>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</si>
  <si>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</si>
  <si>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</si>
  <si>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</si>
  <si>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</si>
  <si>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</si>
  <si>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</si>
  <si>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</si>
  <si>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</si>
  <si>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</si>
  <si>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</si>
  <si>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</si>
  <si>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</si>
  <si>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</si>
  <si>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</si>
  <si>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</si>
  <si>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</si>
  <si>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</si>
  <si>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</si>
  <si>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</si>
  <si>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</si>
  <si>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</si>
  <si>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</si>
  <si>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</si>
  <si>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</si>
  <si>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</si>
  <si>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</si>
  <si>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</si>
  <si>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</si>
  <si>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</si>
  <si>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</si>
  <si>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</si>
  <si>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</si>
  <si>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</si>
  <si>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</si>
  <si>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</si>
  <si>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</si>
  <si>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</si>
  <si>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</si>
  <si>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</si>
  <si>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</si>
  <si>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</si>
  <si>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</si>
  <si>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</si>
  <si>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</si>
  <si>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</si>
  <si>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</si>
  <si>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</si>
  <si>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</si>
  <si>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</si>
  <si>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</si>
  <si>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</si>
  <si>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</si>
  <si>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</si>
  <si>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</si>
  <si>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</si>
  <si>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</si>
  <si>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</si>
  <si>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</si>
  <si>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</si>
  <si>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</si>
  <si>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</si>
  <si>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</si>
  <si>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</si>
  <si>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</si>
  <si>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</si>
  <si>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</si>
  <si>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</si>
  <si>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</si>
  <si>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</si>
  <si>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</si>
  <si>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</si>
  <si>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</si>
  <si>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</si>
  <si>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</si>
  <si>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</si>
  <si>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</si>
  <si>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</si>
  <si>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</si>
  <si>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</si>
  <si>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</si>
  <si>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</si>
  <si>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</si>
  <si>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</si>
  <si>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</si>
  <si>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</si>
  <si>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</si>
  <si>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</si>
  <si>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</si>
  <si>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</si>
  <si>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</si>
  <si>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</si>
  <si>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</si>
  <si>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</si>
  <si>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</si>
  <si>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</si>
  <si>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</si>
  <si>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</si>
  <si>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</si>
  <si>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</si>
  <si>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</si>
  <si>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</si>
  <si>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</si>
  <si>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</si>
  <si>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</si>
  <si>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</si>
  <si>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</si>
  <si>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</si>
  <si>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</si>
  <si>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</si>
  <si>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</si>
  <si>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</si>
  <si>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</si>
  <si>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</si>
  <si>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</si>
  <si>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</si>
  <si>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</si>
  <si>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</si>
  <si>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</si>
  <si>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</si>
  <si>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</si>
  <si>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</si>
  <si>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</si>
  <si>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</si>
  <si>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</si>
  <si>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</si>
  <si>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</si>
  <si>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</si>
  <si>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</si>
  <si>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</si>
  <si>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</si>
  <si>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</si>
  <si>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</si>
  <si>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</si>
  <si>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</si>
  <si>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</si>
  <si>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</si>
  <si>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</si>
  <si>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</si>
  <si>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</si>
  <si>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</si>
  <si>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</si>
  <si>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</si>
  <si>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</si>
  <si>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</si>
  <si>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</si>
  <si>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</si>
  <si>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</si>
  <si>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</si>
  <si>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</si>
  <si>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</si>
  <si>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</si>
  <si>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</si>
  <si>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</si>
  <si>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</si>
  <si>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</si>
  <si>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</si>
  <si>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</si>
  <si>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</si>
  <si>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</si>
  <si>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</si>
  <si>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</si>
  <si>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</si>
  <si>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</si>
  <si>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</si>
  <si>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</si>
  <si>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</si>
  <si>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</si>
  <si>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</si>
  <si>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</si>
  <si>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</si>
  <si>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</si>
  <si>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</si>
  <si>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</si>
  <si>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</si>
  <si>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</si>
  <si>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</si>
  <si>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</si>
  <si>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</si>
  <si>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</si>
  <si>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</si>
  <si>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</si>
  <si>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</si>
  <si>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</si>
  <si>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</si>
  <si>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</si>
  <si>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</si>
  <si>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</si>
  <si>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</si>
  <si>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</si>
  <si>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</si>
  <si>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</si>
  <si>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</si>
  <si>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</si>
  <si>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</si>
  <si>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</si>
  <si>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</si>
  <si>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</si>
  <si>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</si>
  <si>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</si>
  <si>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</si>
  <si>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</si>
  <si>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</si>
  <si>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</si>
  <si>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</si>
  <si>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</si>
  <si>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</si>
  <si>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</si>
  <si>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</si>
  <si>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</si>
  <si>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</si>
  <si>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</si>
  <si>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</si>
  <si>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</si>
  <si>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</si>
  <si>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</si>
  <si>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</si>
  <si>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</si>
  <si>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</si>
  <si>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</si>
  <si>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</si>
  <si>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</si>
  <si>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</si>
  <si>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</si>
  <si>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</si>
  <si>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</si>
  <si>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</si>
  <si>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</si>
  <si>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</si>
  <si>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</si>
  <si>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</si>
  <si>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</si>
  <si>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</si>
  <si>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</si>
  <si>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</si>
  <si>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</si>
  <si>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</si>
  <si>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</si>
  <si>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</si>
  <si>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</si>
  <si>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</si>
  <si>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</si>
  <si>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</si>
  <si>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</si>
  <si>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</si>
  <si>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</si>
  <si>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</si>
  <si>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</si>
  <si>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</si>
  <si>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</si>
  <si>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</si>
  <si>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</si>
  <si>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</si>
  <si>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</si>
  <si>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</si>
  <si>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</si>
  <si>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</si>
  <si>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</si>
  <si>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</si>
  <si>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</si>
  <si>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</si>
  <si>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</si>
  <si>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</si>
  <si>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</si>
  <si>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</si>
  <si>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</si>
  <si>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</si>
  <si>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</si>
  <si>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</si>
  <si>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</si>
  <si>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</si>
  <si>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</si>
  <si>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</si>
  <si>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</si>
  <si>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</si>
  <si>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</si>
  <si>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</si>
  <si>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</si>
  <si>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</si>
  <si>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</si>
  <si>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</si>
  <si>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</si>
  <si>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</si>
  <si>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</si>
  <si>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</si>
  <si>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</si>
  <si>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</si>
  <si>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</si>
  <si>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</si>
  <si>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</si>
  <si>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</si>
  <si>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</si>
  <si>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</si>
  <si>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</si>
  <si>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</si>
  <si>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</si>
  <si>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</si>
  <si>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</si>
  <si>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</si>
  <si>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</si>
  <si>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</si>
  <si>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</si>
  <si>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</si>
  <si>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</si>
  <si>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</si>
  <si>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</si>
  <si>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</si>
  <si>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</si>
  <si>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</si>
  <si>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</si>
  <si>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</si>
  <si>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</si>
  <si>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</si>
  <si>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</si>
  <si>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</si>
  <si>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</si>
  <si>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</si>
  <si>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</si>
  <si>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</si>
  <si>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</si>
  <si>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</si>
  <si>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</si>
  <si>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</si>
  <si>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</si>
  <si>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</si>
  <si>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</si>
  <si>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</si>
  <si>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</si>
  <si>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</si>
  <si>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</si>
  <si>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</si>
  <si>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</si>
  <si>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</si>
  <si>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</si>
  <si>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</si>
  <si>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</si>
  <si>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</si>
  <si>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</si>
  <si>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</si>
  <si>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</si>
  <si>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</si>
  <si>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</si>
  <si>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</si>
  <si>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</si>
  <si>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</si>
  <si>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</si>
  <si>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</si>
  <si>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</si>
  <si>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</si>
  <si>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</si>
  <si>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</si>
  <si>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</si>
  <si>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</si>
  <si>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</si>
  <si>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</si>
  <si>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</si>
  <si>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</si>
  <si>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</si>
  <si>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</si>
  <si>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</si>
  <si>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</si>
  <si>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</si>
  <si>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</si>
  <si>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</si>
  <si>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</si>
  <si>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</si>
  <si>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</si>
  <si>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</si>
  <si>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</si>
  <si>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</si>
  <si>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</si>
  <si>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</si>
  <si>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</si>
  <si>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</si>
  <si>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</si>
  <si>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</si>
  <si>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</si>
  <si>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</si>
  <si>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</si>
  <si>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</si>
  <si>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</si>
  <si>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</si>
  <si>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</si>
  <si>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</si>
  <si>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</si>
  <si>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</si>
  <si>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</si>
  <si>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</si>
  <si>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</si>
  <si>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</si>
  <si>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</si>
  <si>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</si>
  <si>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</si>
  <si>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</si>
  <si>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</si>
  <si>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</si>
  <si>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</si>
  <si>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</si>
  <si>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</si>
  <si>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</si>
  <si>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</si>
  <si>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</si>
  <si>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</si>
  <si>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</si>
  <si>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</si>
  <si>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</si>
  <si>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</si>
  <si>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</si>
  <si>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</si>
  <si>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</si>
  <si>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</si>
  <si>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</si>
  <si>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</si>
  <si>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</si>
  <si>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</si>
  <si>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</si>
  <si>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</si>
  <si>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</si>
  <si>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</si>
  <si>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</si>
  <si>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</si>
  <si>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</si>
  <si>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</si>
  <si>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</si>
  <si>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</si>
  <si>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</si>
  <si>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</si>
  <si>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</si>
  <si>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</si>
  <si>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</si>
  <si>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</si>
  <si>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</si>
  <si>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</si>
  <si>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</si>
  <si>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</si>
  <si>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</si>
  <si>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</si>
  <si>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</si>
  <si>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</si>
  <si>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</si>
  <si>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</si>
  <si>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</si>
  <si>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</si>
  <si>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</si>
  <si>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</si>
  <si>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</si>
  <si>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</si>
  <si>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</si>
  <si>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</si>
  <si>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</si>
  <si>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</si>
  <si>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</si>
  <si>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</si>
  <si>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</si>
  <si>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</si>
  <si>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</si>
  <si>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</si>
  <si>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</si>
  <si>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</si>
  <si>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</si>
  <si>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</si>
  <si>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</si>
  <si>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</si>
  <si>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</si>
  <si>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</si>
  <si>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</si>
  <si>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</si>
  <si>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</si>
  <si>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</si>
  <si>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</si>
  <si>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</si>
  <si>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</si>
  <si>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</si>
  <si>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</si>
  <si>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</si>
  <si>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</si>
  <si>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</si>
  <si>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</si>
  <si>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</si>
  <si>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</si>
  <si>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</si>
  <si>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</si>
  <si>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</si>
  <si>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</si>
  <si>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</si>
  <si>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</si>
  <si>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</si>
  <si>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</si>
  <si>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</si>
  <si>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</si>
  <si>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</si>
  <si>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</si>
  <si>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</si>
  <si>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</si>
  <si>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</si>
  <si>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</si>
  <si>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</si>
  <si>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</si>
  <si>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</si>
  <si>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</si>
  <si>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</si>
  <si>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</si>
  <si>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</si>
  <si>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</si>
  <si>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</si>
  <si>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</si>
  <si>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</si>
  <si>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</si>
  <si>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</si>
  <si>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</si>
  <si>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</si>
  <si>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</si>
  <si>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</si>
  <si>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</si>
  <si>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</si>
  <si>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</si>
  <si>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</si>
  <si>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</si>
  <si>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</si>
  <si>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</si>
  <si>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</si>
  <si>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</si>
  <si>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</si>
  <si>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</si>
  <si>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</si>
  <si>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</si>
  <si>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</si>
  <si>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</si>
  <si>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</si>
  <si>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</si>
  <si>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</si>
  <si>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</si>
  <si>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</si>
  <si>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</si>
  <si>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</si>
  <si>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</si>
  <si>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</si>
  <si>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</si>
  <si>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</si>
  <si>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</si>
  <si>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</si>
  <si>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</si>
  <si>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</si>
  <si>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</si>
  <si>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</si>
  <si>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</si>
  <si>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</si>
  <si>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</si>
  <si>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</si>
  <si>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</si>
  <si>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</si>
  <si>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</si>
  <si>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</si>
  <si>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</si>
  <si>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</si>
  <si>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</si>
  <si>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</si>
  <si>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</si>
  <si>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</si>
  <si>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</si>
  <si>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</si>
  <si>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</si>
  <si>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</si>
  <si>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</si>
  <si>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</si>
  <si>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</si>
  <si>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</si>
  <si>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</si>
  <si>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</si>
  <si>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</si>
  <si>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</si>
  <si>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</si>
  <si>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</si>
  <si>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</si>
  <si>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</si>
  <si>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</si>
  <si>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</si>
  <si>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</si>
  <si>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</si>
  <si>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</si>
  <si>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</si>
  <si>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</si>
  <si>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</si>
  <si>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</si>
  <si>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</si>
  <si>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</si>
  <si>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</si>
  <si>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</si>
  <si>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</si>
  <si>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</si>
  <si>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</si>
  <si>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</si>
  <si>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</si>
  <si>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</si>
  <si>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</si>
  <si>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</si>
  <si>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</si>
  <si>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</si>
  <si>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</si>
  <si>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</si>
  <si>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</si>
  <si>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</si>
  <si>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</si>
  <si>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</si>
  <si>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</si>
  <si>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</si>
  <si>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</si>
  <si>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</si>
  <si>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</si>
  <si>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</si>
  <si>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</si>
  <si>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</si>
  <si>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</si>
  <si>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</si>
  <si>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</si>
  <si>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</si>
  <si>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</si>
  <si>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</si>
  <si>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</si>
  <si>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</si>
  <si>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</si>
  <si>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</si>
  <si>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</si>
  <si>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</si>
  <si>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</si>
  <si>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</si>
  <si>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</si>
  <si>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</si>
  <si>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</si>
  <si>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</si>
  <si>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</si>
  <si>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</si>
  <si>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</si>
  <si>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</si>
  <si>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</si>
  <si>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</si>
  <si>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</si>
  <si>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</si>
  <si>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</si>
  <si>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</si>
  <si>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</si>
  <si>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</si>
  <si>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</si>
  <si>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</si>
  <si>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</si>
  <si>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</si>
  <si>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</si>
  <si>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</si>
  <si>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</si>
  <si>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</si>
  <si>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</si>
  <si>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</si>
  <si>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</si>
  <si>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</si>
  <si>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</si>
  <si>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</si>
  <si>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</si>
  <si>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</si>
  <si>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</si>
  <si>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</si>
  <si>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</si>
  <si>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</si>
  <si>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</si>
  <si>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</si>
  <si>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</si>
  <si>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</si>
  <si>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</si>
  <si>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</si>
  <si>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</si>
  <si>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</si>
  <si>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</si>
  <si>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</si>
  <si>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</si>
  <si>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</si>
  <si>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</si>
  <si>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</si>
  <si>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</si>
  <si>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</si>
  <si>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</si>
  <si>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</si>
  <si>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</si>
  <si>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</si>
  <si>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</si>
  <si>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</si>
  <si>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</si>
  <si>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</si>
  <si>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</si>
  <si>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</si>
  <si>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</si>
  <si>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</si>
  <si>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</si>
  <si>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</si>
  <si>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</si>
  <si>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</si>
  <si>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</si>
  <si>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</si>
  <si>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</si>
  <si>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</si>
  <si>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</si>
  <si>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</si>
  <si>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</si>
  <si>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</si>
  <si>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</si>
  <si>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</si>
  <si>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</si>
  <si>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</si>
  <si>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</si>
  <si>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</si>
  <si>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</si>
  <si>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</si>
  <si>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</si>
  <si>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</si>
  <si>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</si>
  <si>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</si>
  <si>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</si>
  <si>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</si>
  <si>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</si>
  <si>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</si>
  <si>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</si>
  <si>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</si>
  <si>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</si>
  <si>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</si>
  <si>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</si>
  <si>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</si>
  <si>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</si>
  <si>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</si>
  <si>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</si>
  <si>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</si>
  <si>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</si>
  <si>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</si>
  <si>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</si>
  <si>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</si>
  <si>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</si>
  <si>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</si>
  <si>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</si>
  <si>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</si>
  <si>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</si>
  <si>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</si>
  <si>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</si>
  <si>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</si>
  <si>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</si>
  <si>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</si>
  <si>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</si>
  <si>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</si>
  <si>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</si>
  <si>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</si>
  <si>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</si>
  <si>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</si>
  <si>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</si>
  <si>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</si>
  <si>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</si>
  <si>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</si>
  <si>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</si>
  <si>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</si>
  <si>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</si>
  <si>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</si>
  <si>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</si>
  <si>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</si>
  <si>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</si>
  <si>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</si>
  <si>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</si>
  <si>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</si>
  <si>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</si>
  <si>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</si>
  <si>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</si>
  <si>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</si>
  <si>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</si>
  <si>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</si>
  <si>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</si>
  <si>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</si>
  <si>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</si>
  <si>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</si>
  <si>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</si>
  <si>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</si>
  <si>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</si>
  <si>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</si>
  <si>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</si>
  <si>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</si>
  <si>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</si>
  <si>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</si>
  <si>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</si>
  <si>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</si>
  <si>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</si>
  <si>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</si>
  <si>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</si>
  <si>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</si>
  <si>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</si>
  <si>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</si>
  <si>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</si>
  <si>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</si>
  <si>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</si>
  <si>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</si>
  <si>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</si>
  <si>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</si>
  <si>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</si>
  <si>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</si>
  <si>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</si>
  <si>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</si>
  <si>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</si>
  <si>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</si>
  <si>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</si>
  <si>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</si>
  <si>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</si>
  <si>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</si>
  <si>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</si>
  <si>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</si>
  <si>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</si>
  <si>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</si>
  <si>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</si>
  <si>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</si>
  <si>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</si>
  <si>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</si>
  <si>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</si>
  <si>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</si>
  <si>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</si>
  <si>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</si>
  <si>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</si>
  <si>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</si>
  <si>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</si>
  <si>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</si>
  <si>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</si>
  <si>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</si>
  <si>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</si>
  <si>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</si>
  <si>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</si>
  <si>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</si>
  <si>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</si>
  <si>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</si>
  <si>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</si>
  <si>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</si>
  <si>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</si>
  <si>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</si>
  <si>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</si>
  <si>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</si>
  <si>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</si>
  <si>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</si>
  <si>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</si>
  <si>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</si>
  <si>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</si>
  <si>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</si>
  <si>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</si>
  <si>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</si>
  <si>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</si>
  <si>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</si>
  <si>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</si>
  <si>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</si>
  <si>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</si>
  <si>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</si>
  <si>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</si>
  <si>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</si>
  <si>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</si>
  <si>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</si>
  <si>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</si>
  <si>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</si>
  <si>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</si>
  <si>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</si>
  <si>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</si>
  <si>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</si>
  <si>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</si>
  <si>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</si>
  <si>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</si>
  <si>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</si>
  <si>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</si>
  <si>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</si>
  <si>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</si>
  <si>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</si>
  <si>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</si>
  <si>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</si>
  <si>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</si>
  <si>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</si>
  <si>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</si>
  <si>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</si>
  <si>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</si>
  <si>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</si>
  <si>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</si>
  <si>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</si>
  <si>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</si>
  <si>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</si>
  <si>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</si>
  <si>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</si>
  <si>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</si>
  <si>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</si>
  <si>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</si>
  <si>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</si>
  <si>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</si>
  <si>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</si>
  <si>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</si>
  <si>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</si>
  <si>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</si>
  <si>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</si>
  <si>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</si>
  <si>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</si>
  <si>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</si>
  <si>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</si>
  <si>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</si>
  <si>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</si>
  <si>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</si>
  <si>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</si>
  <si>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</si>
  <si>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</si>
  <si>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</si>
  <si>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</si>
  <si>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</si>
  <si>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</si>
  <si>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</si>
  <si>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</si>
  <si>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</si>
  <si>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</si>
  <si>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</si>
  <si>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</si>
  <si>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</si>
  <si>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</si>
  <si>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</si>
  <si>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</si>
  <si>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</si>
  <si>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</si>
  <si>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</si>
  <si>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</si>
  <si>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</si>
  <si>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</si>
  <si>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</si>
  <si>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</si>
  <si>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</si>
  <si>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</si>
  <si>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</si>
  <si>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</si>
  <si>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</si>
  <si>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</si>
  <si>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</si>
  <si>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</si>
  <si>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</si>
  <si>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</si>
  <si>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</si>
  <si>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</si>
  <si>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</si>
  <si>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</si>
  <si>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</si>
  <si>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</si>
  <si>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</si>
  <si>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</si>
  <si>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</si>
  <si>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</si>
  <si>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</si>
  <si>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</si>
  <si>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</si>
  <si>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</si>
  <si>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</si>
  <si>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</si>
  <si>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</si>
  <si>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</si>
  <si>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</si>
  <si>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</si>
  <si>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</si>
  <si>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</si>
  <si>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</si>
  <si>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</si>
  <si>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</si>
  <si>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</si>
  <si>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</si>
  <si>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</si>
  <si>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</si>
  <si>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</si>
  <si>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</si>
  <si>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</si>
  <si>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</si>
  <si>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</si>
  <si>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</si>
  <si>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</si>
  <si>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</si>
  <si>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</si>
  <si>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</si>
  <si>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</si>
  <si>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</si>
  <si>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</si>
  <si>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</si>
  <si>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</si>
  <si>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</si>
  <si>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</si>
  <si>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</si>
  <si>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</si>
  <si>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</si>
  <si>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</si>
  <si>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</si>
  <si>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</si>
  <si>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</si>
  <si>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</si>
  <si>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</si>
  <si>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</si>
  <si>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</si>
  <si>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</si>
  <si>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</si>
  <si>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</si>
  <si>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</si>
  <si>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</si>
  <si>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</si>
  <si>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</si>
  <si>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</si>
  <si>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</si>
  <si>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</si>
  <si>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</si>
  <si>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</si>
  <si>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</si>
  <si>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</si>
  <si>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</si>
  <si>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</si>
  <si>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</si>
  <si>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</si>
  <si>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</si>
  <si>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</si>
  <si>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</si>
  <si>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</si>
  <si>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</si>
  <si>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</si>
  <si>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</si>
  <si>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</si>
  <si>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</si>
  <si>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</si>
  <si>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</si>
  <si>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</si>
  <si>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</si>
  <si>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</si>
  <si>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</si>
  <si>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</si>
  <si>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</si>
  <si>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</si>
  <si>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</si>
  <si>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</si>
  <si>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</si>
  <si>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</si>
  <si>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</si>
  <si>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</si>
  <si>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</si>
  <si>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</si>
  <si>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</si>
  <si>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</si>
  <si>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</si>
  <si>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</si>
  <si>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</si>
  <si>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</si>
  <si>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</si>
  <si>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</si>
  <si>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</si>
  <si>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</si>
  <si>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</si>
  <si>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</si>
  <si>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</si>
  <si>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</si>
  <si>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</si>
  <si>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</si>
  <si>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</si>
  <si>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</si>
  <si>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</si>
  <si>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</si>
  <si>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</si>
  <si>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</si>
  <si>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</si>
  <si>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</si>
  <si>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</si>
  <si>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</si>
  <si>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</si>
  <si>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</si>
  <si>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</si>
  <si>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</si>
  <si>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</si>
  <si>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</si>
  <si>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</si>
  <si>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</si>
  <si>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</si>
  <si>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</si>
  <si>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</si>
  <si>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</si>
  <si>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</si>
  <si>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</si>
  <si>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</si>
  <si>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</si>
  <si>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</si>
  <si>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</si>
  <si>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</si>
  <si>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</si>
  <si>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</si>
  <si>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</si>
  <si>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</si>
  <si>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</si>
  <si>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</si>
  <si>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</si>
  <si>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</si>
  <si>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</si>
  <si>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</si>
  <si>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</si>
  <si>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</si>
  <si>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</si>
  <si>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</si>
  <si>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</si>
  <si>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</si>
  <si>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</si>
  <si>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</si>
  <si>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</si>
  <si>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</si>
  <si>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</si>
  <si>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</si>
  <si>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</si>
  <si>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</si>
  <si>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</si>
  <si>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</si>
  <si>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</si>
  <si>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</si>
  <si>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</si>
  <si>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</si>
  <si>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</si>
  <si>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</si>
  <si>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</si>
  <si>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</si>
  <si>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</si>
  <si>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</si>
  <si>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</si>
  <si>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</si>
  <si>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</si>
  <si>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</si>
  <si>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</si>
  <si>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</si>
  <si>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</si>
  <si>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</si>
  <si>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</si>
  <si>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</si>
  <si>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</si>
  <si>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</si>
  <si>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</si>
  <si>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</si>
  <si>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</si>
  <si>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</si>
  <si>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</si>
  <si>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</si>
  <si>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</si>
  <si>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</si>
  <si>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</si>
  <si>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</si>
  <si>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</si>
  <si>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</si>
  <si>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</si>
  <si>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</si>
  <si>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</si>
  <si>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</si>
  <si>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</si>
  <si>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</si>
  <si>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</si>
  <si>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</si>
  <si>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</si>
  <si>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</si>
  <si>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</si>
  <si>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</si>
  <si>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</si>
  <si>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</si>
  <si>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</si>
  <si>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</si>
  <si>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</si>
  <si>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</si>
  <si>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</si>
  <si>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</si>
  <si>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</si>
  <si>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</si>
  <si>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</si>
  <si>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</si>
  <si>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</si>
  <si>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</si>
  <si>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</si>
  <si>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</si>
  <si>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</si>
  <si>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</si>
  <si>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</si>
  <si>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</si>
  <si>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</si>
  <si>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</si>
  <si>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</si>
  <si>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</si>
  <si>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</si>
  <si>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</si>
  <si>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</si>
  <si>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</si>
  <si>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</si>
  <si>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</si>
  <si>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</si>
  <si>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</si>
  <si>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</si>
  <si>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</si>
  <si>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</si>
  <si>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</si>
  <si>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</si>
  <si>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</si>
  <si>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</si>
  <si>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</si>
  <si>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</si>
  <si>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</si>
  <si>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</si>
  <si>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</si>
  <si>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</si>
  <si>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</si>
  <si>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</si>
  <si>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</si>
  <si>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</si>
  <si>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</si>
  <si>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</si>
  <si>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</si>
  <si>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</si>
  <si>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</si>
  <si>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</si>
  <si>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</si>
  <si>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</si>
  <si>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</si>
  <si>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</si>
  <si>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</si>
  <si>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</si>
  <si>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</si>
  <si>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</si>
  <si>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</si>
  <si>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</si>
  <si>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</si>
  <si>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</si>
  <si>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</si>
  <si>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</si>
  <si>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</si>
  <si>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</si>
  <si>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</si>
  <si>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</si>
  <si>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</si>
  <si>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</si>
  <si>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</si>
  <si>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</si>
  <si>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</si>
  <si>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</si>
  <si>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</si>
  <si>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</si>
  <si>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</si>
  <si>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</si>
  <si>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</si>
  <si>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</si>
  <si>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</si>
  <si>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</si>
  <si>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</si>
  <si>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</si>
  <si>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</si>
  <si>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</si>
  <si>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</si>
  <si>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</si>
  <si>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</si>
  <si>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</si>
  <si>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</si>
  <si>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</si>
  <si>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</si>
  <si>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</si>
  <si>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</si>
  <si>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</si>
  <si>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</si>
  <si>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</si>
  <si>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</si>
  <si>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</si>
  <si>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</si>
  <si>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</si>
  <si>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</si>
  <si>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</si>
  <si>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</si>
  <si>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</si>
  <si>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</si>
  <si>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</si>
  <si>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</si>
  <si>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</si>
  <si>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</si>
  <si>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</si>
  <si>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</si>
  <si>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</si>
  <si>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</si>
  <si>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</si>
  <si>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</si>
  <si>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</si>
  <si>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</si>
  <si>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</si>
  <si>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</si>
  <si>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</si>
  <si>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</si>
  <si>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</si>
  <si>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</si>
  <si>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</si>
  <si>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</si>
  <si>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</si>
  <si>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</si>
  <si>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</si>
  <si>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</si>
  <si>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</si>
  <si>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</si>
  <si>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</si>
  <si>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</si>
  <si>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</si>
  <si>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</si>
  <si>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</si>
  <si>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</si>
  <si>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</si>
  <si>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</si>
  <si>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</si>
  <si>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</si>
  <si>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</si>
  <si>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</si>
  <si>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</si>
  <si>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</si>
  <si>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</si>
  <si>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</si>
  <si>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</si>
  <si>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</si>
  <si>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</si>
  <si>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</si>
  <si>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</si>
  <si>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</si>
  <si>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</si>
  <si>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</si>
  <si>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</si>
  <si>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</si>
  <si>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</si>
  <si>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</si>
  <si>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</si>
  <si>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</si>
  <si>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</si>
  <si>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</si>
  <si>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</si>
  <si>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</si>
  <si>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</si>
  <si>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</si>
  <si>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</si>
  <si>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</si>
  <si>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</si>
  <si>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</si>
  <si>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</si>
  <si>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</si>
  <si>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</si>
  <si>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</si>
  <si>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</si>
  <si>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</si>
  <si>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</si>
  <si>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</si>
  <si>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</si>
  <si>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</si>
  <si>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</si>
  <si>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</si>
  <si>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</si>
  <si>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</si>
  <si>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</si>
  <si>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</si>
  <si>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</si>
  <si>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</si>
  <si>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</si>
  <si>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</si>
  <si>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</si>
  <si>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</si>
  <si>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</si>
  <si>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</si>
  <si>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</si>
  <si>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</si>
  <si>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</si>
  <si>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</si>
  <si>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</si>
  <si>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</si>
  <si>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</si>
  <si>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</si>
  <si>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</si>
  <si>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</si>
  <si>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</si>
  <si>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</si>
  <si>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</si>
  <si>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</si>
  <si>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</si>
  <si>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</si>
  <si>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</si>
  <si>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</si>
  <si>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</si>
  <si>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</si>
  <si>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</si>
  <si>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</si>
  <si>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</si>
  <si>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</si>
  <si>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</si>
  <si>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</si>
  <si>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</si>
  <si>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</si>
  <si>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</si>
  <si>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</si>
  <si>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</si>
  <si>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</si>
  <si>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</si>
  <si>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</si>
  <si>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</si>
  <si>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</si>
  <si>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</si>
  <si>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</si>
  <si>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</si>
  <si>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</si>
  <si>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</si>
  <si>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</si>
  <si>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</si>
  <si>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</si>
  <si>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</si>
  <si>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</si>
  <si>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</si>
  <si>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</si>
  <si>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</si>
  <si>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</si>
  <si>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</si>
  <si>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</si>
  <si>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</si>
  <si>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</si>
  <si>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</si>
  <si>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</si>
  <si>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</si>
  <si>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</si>
  <si>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</si>
  <si>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</si>
  <si>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</si>
  <si>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</si>
  <si>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</si>
  <si>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</si>
  <si>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</si>
  <si>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</si>
  <si>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</si>
  <si>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</si>
  <si>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</si>
  <si>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</si>
  <si>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</si>
  <si>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</si>
  <si>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</si>
  <si>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</si>
  <si>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</si>
  <si>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</si>
  <si>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</si>
  <si>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</si>
  <si>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</si>
  <si>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</si>
  <si>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</si>
  <si>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</si>
  <si>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</si>
  <si>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</si>
  <si>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</si>
  <si>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</si>
  <si>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</si>
  <si>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</si>
  <si>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</si>
  <si>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</si>
  <si>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</si>
  <si>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</si>
  <si>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</si>
  <si>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</si>
  <si>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</si>
  <si>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</si>
  <si>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</si>
  <si>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</si>
  <si>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</si>
  <si>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</si>
  <si>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</si>
  <si>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</si>
  <si>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</si>
  <si>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</si>
  <si>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</si>
  <si>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</si>
  <si>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</si>
  <si>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</si>
  <si>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</si>
  <si>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</si>
  <si>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</si>
  <si>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</si>
  <si>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</si>
  <si>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</si>
  <si>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</si>
  <si>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</si>
  <si>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</si>
  <si>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</si>
  <si>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</si>
  <si>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</si>
  <si>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</si>
  <si>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</si>
  <si>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</si>
  <si>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</si>
  <si>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</si>
  <si>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</si>
  <si>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</si>
  <si>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</si>
  <si>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</si>
  <si>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</si>
  <si>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</si>
  <si>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</si>
  <si>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</si>
  <si>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</si>
  <si>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</si>
  <si>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</si>
  <si>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</si>
  <si>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</si>
  <si>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</si>
  <si>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</si>
  <si>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</si>
  <si>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</si>
  <si>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</si>
  <si>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</si>
  <si>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</si>
  <si>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</si>
  <si>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</si>
  <si>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</si>
  <si>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</si>
  <si>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</si>
  <si>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</si>
  <si>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</si>
  <si>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</si>
  <si>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</si>
  <si>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</si>
  <si>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</si>
  <si>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</si>
  <si>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</si>
  <si>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</si>
  <si>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</si>
  <si>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</si>
  <si>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</si>
  <si>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</si>
  <si>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</si>
  <si>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</si>
  <si>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</si>
  <si>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</si>
  <si>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</si>
  <si>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</si>
  <si>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</si>
  <si>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</si>
  <si>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</si>
  <si>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</si>
  <si>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</si>
  <si>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</si>
  <si>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</si>
  <si>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</si>
  <si>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</si>
  <si>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</si>
  <si>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</si>
  <si>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</si>
  <si>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</si>
  <si>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</si>
  <si>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</si>
  <si>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</si>
  <si>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</si>
  <si>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</si>
  <si>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</si>
  <si>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</si>
  <si>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</si>
  <si>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</si>
  <si>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</si>
  <si>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</si>
  <si>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</si>
  <si>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</si>
  <si>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</si>
  <si>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</si>
  <si>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</si>
  <si>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</si>
  <si>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</si>
  <si>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</si>
  <si>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</si>
  <si>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</si>
  <si>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</si>
  <si>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</si>
  <si>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</si>
  <si>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</si>
  <si>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</si>
  <si>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</si>
  <si>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</si>
  <si>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</si>
  <si>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</si>
  <si>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</si>
  <si>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</si>
  <si>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</si>
  <si>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</si>
  <si>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</si>
  <si>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</si>
  <si>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</si>
  <si>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</si>
  <si>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</si>
  <si>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</si>
  <si>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</si>
  <si>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</si>
  <si>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</si>
  <si>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</si>
  <si>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</si>
  <si>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</si>
  <si>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</si>
  <si>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</si>
  <si>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</si>
  <si>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</si>
  <si>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</si>
  <si>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</si>
  <si>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</si>
  <si>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</si>
  <si>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</si>
  <si>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</si>
  <si>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</si>
  <si>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</si>
  <si>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</si>
  <si>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</si>
  <si>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</si>
  <si>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</si>
  <si>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</si>
  <si>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</si>
  <si>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</si>
  <si>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</si>
  <si>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</si>
  <si>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</si>
  <si>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</si>
  <si>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</si>
  <si>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</si>
  <si>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</si>
  <si>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</si>
  <si>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</si>
  <si>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</si>
  <si>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</si>
  <si>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</si>
  <si>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</si>
  <si>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</si>
  <si>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</si>
  <si>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</si>
  <si>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</si>
  <si>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</si>
  <si>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</si>
  <si>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</si>
  <si>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</si>
  <si>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</si>
  <si>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</si>
  <si>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</si>
  <si>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</si>
  <si>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</si>
  <si>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</si>
  <si>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</si>
  <si>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</si>
  <si>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</si>
  <si>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</si>
  <si>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</si>
  <si>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</si>
  <si>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</si>
  <si>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</si>
  <si>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</si>
  <si>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</si>
  <si>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</si>
  <si>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</si>
  <si>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</si>
  <si>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</si>
  <si>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</si>
  <si>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</si>
  <si>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</si>
  <si>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</si>
  <si>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</si>
  <si>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</si>
  <si>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</si>
  <si>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</si>
  <si>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</si>
  <si>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</si>
  <si>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</si>
  <si>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</si>
  <si>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</si>
  <si>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</si>
  <si>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</si>
  <si>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</si>
  <si>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</si>
  <si>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</si>
  <si>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</si>
  <si>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</si>
  <si>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</si>
  <si>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</si>
  <si>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</si>
  <si>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</si>
  <si>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</si>
  <si>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</si>
  <si>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</si>
  <si>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</si>
  <si>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</si>
  <si>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</si>
  <si>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</si>
  <si>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</si>
  <si>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</si>
  <si>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</si>
  <si>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</si>
  <si>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</si>
  <si>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</si>
  <si>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</si>
  <si>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</si>
  <si>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</si>
  <si>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</si>
  <si>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</si>
  <si>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</si>
  <si>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</si>
  <si>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</si>
  <si>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</si>
  <si>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</si>
  <si>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</si>
  <si>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</si>
  <si>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</si>
  <si>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</si>
  <si>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</si>
  <si>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</si>
  <si>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</si>
  <si>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</si>
  <si>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</si>
  <si>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</si>
  <si>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</si>
  <si>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</si>
  <si>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</si>
  <si>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</si>
  <si>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</si>
  <si>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</si>
  <si>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</si>
  <si>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</si>
  <si>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</si>
  <si>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</si>
  <si>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</si>
  <si>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</si>
  <si>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</si>
  <si>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</si>
  <si>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</si>
  <si>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</si>
  <si>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</si>
  <si>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</si>
  <si>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</si>
  <si>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</si>
  <si>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</si>
  <si>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</si>
  <si>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</si>
  <si>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</si>
  <si>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</si>
  <si>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</si>
  <si>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</si>
  <si>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</si>
  <si>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</si>
  <si>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</si>
  <si>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</si>
  <si>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</si>
  <si>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</si>
  <si>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</si>
  <si>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</si>
  <si>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</si>
  <si>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</si>
  <si>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</si>
  <si>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</si>
  <si>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</si>
  <si>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</si>
  <si>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</si>
  <si>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</si>
  <si>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</si>
  <si>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</si>
  <si>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</si>
  <si>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</si>
  <si>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</si>
  <si>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</si>
  <si>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</si>
  <si>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</si>
  <si>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</si>
  <si>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</si>
  <si>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</si>
  <si>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</si>
  <si>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</si>
  <si>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</si>
  <si>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</si>
  <si>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</si>
  <si>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</si>
  <si>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</si>
  <si>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</si>
  <si>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</si>
  <si>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</si>
  <si>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</si>
  <si>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</si>
  <si>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</si>
  <si>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</si>
  <si>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</si>
  <si>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</si>
  <si>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</si>
  <si>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</si>
  <si>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</si>
  <si>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</si>
  <si>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</si>
  <si>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</si>
  <si>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</si>
  <si>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</si>
  <si>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</si>
  <si>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</si>
  <si>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</si>
  <si>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</si>
  <si>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</si>
  <si>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</si>
  <si>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</si>
  <si>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</si>
  <si>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</si>
  <si>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</si>
  <si>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</si>
  <si>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</si>
  <si>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</si>
  <si>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</si>
  <si>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</si>
  <si>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</si>
  <si>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</si>
  <si>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</si>
  <si>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</si>
  <si>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</si>
  <si>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</si>
  <si>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</si>
  <si>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</si>
  <si>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</si>
  <si>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</si>
  <si>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</si>
  <si>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</si>
  <si>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</si>
  <si>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</si>
  <si>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</si>
  <si>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</si>
  <si>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</si>
  <si>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</si>
  <si>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</si>
  <si>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</si>
  <si>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</si>
  <si>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</si>
  <si>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</si>
  <si>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</si>
  <si>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</si>
  <si>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</si>
  <si>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</si>
  <si>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</si>
  <si>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</si>
  <si>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</si>
  <si>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</si>
  <si>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</si>
  <si>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</si>
  <si>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</si>
  <si>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</si>
  <si>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</si>
  <si>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</si>
  <si>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</si>
  <si>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</si>
  <si>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</si>
  <si>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</si>
  <si>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</si>
  <si>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</si>
  <si>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</si>
  <si>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</si>
  <si>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</si>
  <si>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</si>
  <si>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</si>
  <si>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</si>
  <si>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</si>
  <si>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</si>
  <si>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</si>
  <si>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</si>
  <si>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</si>
  <si>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</si>
  <si>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</si>
  <si>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</si>
  <si>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</si>
  <si>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</si>
  <si>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</si>
  <si>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</si>
  <si>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</si>
  <si>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</si>
  <si>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</si>
  <si>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</si>
  <si>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</si>
  <si>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</si>
  <si>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</si>
  <si>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</si>
  <si>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</si>
  <si>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</si>
  <si>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</si>
  <si>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</si>
  <si>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</si>
  <si>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</si>
  <si>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</si>
  <si>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</si>
  <si>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</si>
  <si>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</si>
  <si>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</si>
  <si>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</si>
  <si>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</si>
  <si>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</si>
  <si>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</si>
  <si>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</si>
  <si>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</si>
  <si>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</si>
  <si>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</si>
  <si>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</si>
  <si>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</si>
  <si>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</si>
  <si>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</si>
  <si>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</si>
  <si>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</si>
  <si>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</si>
  <si>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</si>
  <si>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</si>
  <si>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</si>
  <si>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</si>
  <si>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</si>
  <si>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</si>
  <si>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</si>
  <si>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</si>
  <si>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</si>
  <si>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</si>
  <si>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</si>
  <si>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</si>
  <si>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</si>
  <si>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</si>
  <si>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</si>
  <si>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</si>
  <si>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</si>
  <si>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</si>
  <si>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</si>
  <si>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</si>
  <si>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</si>
  <si>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</si>
  <si>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</si>
  <si>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</si>
  <si>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</si>
  <si>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</si>
  <si>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</si>
  <si>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</si>
  <si>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</si>
  <si>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</si>
  <si>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</si>
  <si>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</si>
  <si>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</si>
  <si>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</si>
  <si>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</si>
  <si>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</si>
  <si>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</si>
  <si>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</si>
  <si>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</si>
  <si>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</si>
  <si>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</si>
  <si>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</si>
  <si>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</si>
  <si>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</si>
  <si>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</si>
  <si>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</si>
  <si>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</si>
  <si>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</si>
  <si>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</si>
  <si>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</si>
  <si>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</si>
  <si>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</si>
  <si>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</si>
  <si>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</si>
  <si>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</si>
  <si>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</si>
  <si>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</si>
  <si>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</si>
  <si>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</si>
  <si>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</si>
  <si>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</si>
  <si>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</si>
  <si>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</si>
  <si>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</si>
  <si>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</si>
  <si>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</si>
  <si>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</si>
  <si>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</si>
  <si>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</si>
  <si>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</si>
  <si>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</si>
  <si>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</si>
  <si>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</si>
  <si>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</si>
  <si>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</si>
  <si>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</si>
  <si>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</si>
  <si>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</si>
  <si>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</si>
  <si>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</si>
  <si>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</si>
  <si>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</si>
  <si>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</si>
  <si>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</si>
  <si>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</si>
  <si>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</si>
  <si>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</si>
  <si>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</si>
  <si>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</si>
  <si>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</si>
  <si>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</si>
  <si>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</si>
  <si>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</si>
  <si>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</si>
  <si>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</si>
  <si>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</si>
  <si>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</si>
  <si>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</si>
  <si>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</si>
  <si>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</si>
  <si>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</si>
  <si>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</si>
  <si>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</si>
  <si>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</si>
  <si>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</si>
  <si>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</si>
  <si>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</si>
  <si>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</si>
  <si>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</si>
  <si>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</si>
  <si>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</si>
  <si>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</si>
  <si>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</si>
  <si>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</si>
  <si>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</si>
  <si>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</si>
  <si>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</si>
  <si>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</si>
  <si>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</si>
  <si>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</si>
  <si>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</si>
  <si>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</si>
  <si>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</si>
  <si>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</si>
  <si>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</si>
  <si>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</si>
  <si>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</si>
  <si>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</si>
  <si>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</si>
  <si>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</si>
  <si>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</si>
  <si>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</si>
  <si>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</si>
  <si>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</si>
  <si>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</si>
  <si>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</si>
  <si>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</si>
  <si>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</si>
  <si>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</si>
  <si>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</si>
  <si>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</si>
  <si>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</si>
  <si>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</si>
  <si>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</si>
  <si>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</si>
  <si>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</si>
  <si>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</si>
  <si>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</si>
  <si>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</si>
  <si>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</si>
  <si>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</si>
  <si>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</si>
  <si>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</si>
  <si>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</si>
  <si>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</si>
  <si>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</si>
  <si>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</si>
  <si>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</si>
  <si>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</si>
  <si>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</si>
  <si>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</si>
  <si>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</si>
  <si>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</si>
  <si>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</si>
  <si>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</si>
  <si>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</si>
  <si>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</si>
  <si>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</si>
  <si>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</si>
  <si>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</si>
  <si>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</si>
  <si>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</si>
  <si>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</si>
  <si>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</si>
  <si>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</si>
  <si>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</si>
  <si>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</si>
  <si>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</si>
  <si>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</si>
  <si>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</si>
  <si>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</si>
  <si>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</si>
  <si>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</si>
  <si>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</si>
  <si>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</si>
  <si>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</si>
  <si>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</si>
  <si>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</si>
  <si>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</si>
  <si>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</si>
  <si>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</si>
  <si>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</si>
  <si>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</si>
  <si>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</si>
  <si>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</si>
  <si>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</si>
  <si>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</si>
  <si>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</si>
  <si>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</si>
  <si>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</si>
  <si>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</si>
  <si>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</si>
  <si>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</si>
  <si>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</si>
  <si>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</si>
  <si>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</si>
  <si>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</si>
  <si>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</si>
  <si>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</si>
  <si>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</si>
  <si>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</si>
  <si>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</si>
  <si>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</si>
  <si>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</si>
  <si>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</si>
  <si>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</si>
  <si>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</si>
  <si>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</si>
  <si>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</si>
  <si>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</si>
  <si>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</si>
  <si>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</si>
  <si>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</si>
  <si>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</si>
  <si>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</si>
  <si>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</si>
  <si>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</si>
  <si>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</si>
  <si>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</si>
  <si>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</si>
  <si>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</si>
  <si>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</si>
  <si>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</si>
  <si>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</si>
  <si>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</si>
  <si>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</si>
  <si>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</si>
  <si>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</si>
  <si>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</si>
  <si>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</si>
  <si>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</si>
  <si>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</si>
  <si>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</si>
  <si>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</si>
  <si>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</si>
  <si>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</si>
  <si>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</si>
  <si>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</si>
  <si>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</si>
  <si>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</si>
  <si>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</si>
  <si>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</si>
  <si>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</si>
  <si>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</si>
  <si>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</si>
  <si>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</si>
  <si>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</si>
  <si>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</si>
  <si>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</si>
  <si>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</si>
  <si>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</si>
  <si>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</si>
  <si>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</si>
  <si>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</si>
  <si>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</si>
  <si>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</si>
  <si>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</si>
  <si>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</si>
  <si>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</si>
  <si>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</si>
  <si>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</si>
  <si>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</si>
  <si>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</si>
  <si>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</si>
  <si>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</si>
  <si>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</si>
  <si>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</si>
  <si>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</si>
  <si>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</si>
  <si>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</si>
  <si>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</si>
  <si>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</si>
  <si>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</si>
  <si>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</si>
  <si>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</si>
  <si>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</si>
  <si>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</si>
  <si>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</si>
  <si>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</si>
  <si>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</si>
  <si>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</si>
  <si>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</si>
  <si>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</si>
  <si>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</si>
  <si>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</si>
  <si>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</si>
  <si>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</si>
  <si>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</si>
  <si>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</si>
  <si>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</si>
  <si>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</si>
  <si>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</si>
  <si>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</si>
  <si>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</si>
  <si>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</si>
  <si>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</si>
  <si>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</si>
  <si>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</si>
  <si>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</si>
  <si>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</si>
  <si>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</si>
  <si>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</si>
  <si>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</si>
  <si>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</si>
  <si>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</si>
  <si>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</si>
  <si>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</si>
  <si>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</si>
  <si>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</si>
  <si>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</si>
  <si>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</si>
  <si>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</si>
  <si>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</si>
  <si>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</si>
  <si>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</si>
  <si>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</si>
  <si>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</si>
  <si>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</si>
  <si>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</si>
  <si>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</si>
  <si>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</si>
  <si>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</si>
  <si>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</si>
  <si>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</si>
  <si>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</si>
  <si>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</si>
  <si>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</si>
  <si>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</si>
  <si>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</si>
  <si>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</si>
  <si>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</si>
  <si>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</si>
  <si>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</si>
  <si>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</si>
  <si>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</si>
  <si>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</si>
  <si>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</si>
  <si>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</si>
  <si>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</si>
  <si>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</si>
  <si>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</si>
  <si>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</si>
  <si>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</si>
  <si>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</si>
  <si>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</si>
  <si>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</si>
  <si>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</si>
  <si>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</si>
  <si>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</si>
  <si>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</si>
  <si>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</si>
  <si>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</si>
  <si>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</si>
  <si>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</si>
  <si>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</si>
  <si>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</si>
  <si>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</si>
  <si>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</si>
  <si>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</si>
  <si>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</si>
  <si>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</si>
  <si>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</si>
  <si>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</si>
  <si>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</si>
  <si>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</si>
  <si>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</si>
  <si>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</si>
  <si>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</si>
  <si>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</si>
  <si>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</si>
  <si>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</si>
  <si>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</si>
  <si>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</si>
  <si>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</si>
  <si>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</si>
  <si>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</si>
  <si>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</si>
  <si>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</si>
  <si>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</si>
  <si>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</si>
  <si>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</si>
  <si>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</si>
  <si>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</si>
  <si>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</si>
  <si>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</si>
  <si>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</si>
  <si>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</si>
  <si>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</si>
  <si>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</si>
  <si>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</si>
  <si>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</si>
  <si>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</si>
  <si>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</si>
  <si>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</si>
  <si>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</si>
  <si>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</si>
  <si>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</si>
  <si>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</si>
  <si>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</si>
  <si>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</si>
  <si>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</si>
  <si>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</si>
  <si>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</si>
  <si>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</si>
  <si>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</si>
  <si>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</si>
  <si>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</si>
  <si>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</si>
  <si>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</si>
  <si>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</si>
  <si>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</si>
  <si>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</si>
  <si>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</si>
  <si>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</si>
  <si>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</si>
  <si>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</si>
  <si>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</si>
  <si>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</si>
  <si>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</si>
  <si>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</si>
  <si>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</si>
  <si>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</si>
  <si>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</si>
  <si>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</si>
  <si>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</si>
  <si>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</si>
  <si>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</si>
  <si>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</si>
  <si>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</si>
  <si>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</si>
  <si>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</si>
  <si>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</si>
  <si>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</si>
  <si>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</si>
  <si>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</si>
  <si>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</si>
  <si>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</si>
  <si>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</si>
  <si>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</si>
  <si>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</si>
  <si>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</si>
  <si>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</si>
  <si>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</si>
  <si>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</si>
  <si>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</si>
  <si>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</si>
  <si>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</si>
  <si>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</si>
  <si>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</si>
  <si>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</si>
  <si>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</si>
  <si>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</si>
  <si>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</si>
  <si>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</si>
  <si>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</si>
  <si>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</si>
  <si>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</si>
  <si>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</si>
  <si>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</si>
  <si>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</si>
  <si>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</si>
  <si>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</si>
  <si>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</si>
  <si>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</si>
  <si>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</si>
  <si>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</si>
  <si>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</si>
  <si>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</si>
  <si>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</si>
  <si>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</si>
  <si>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</si>
  <si>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</si>
  <si>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</si>
  <si>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</si>
  <si>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</si>
  <si>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</si>
  <si>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</si>
  <si>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</si>
  <si>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</si>
  <si>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</si>
  <si>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</si>
  <si>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</si>
  <si>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</si>
  <si>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</si>
  <si>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</si>
  <si>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</si>
  <si>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</si>
  <si>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</si>
  <si>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</si>
  <si>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</si>
  <si>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</si>
  <si>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</si>
  <si>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</si>
  <si>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</si>
  <si>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</si>
  <si>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</si>
  <si>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</si>
  <si>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</si>
  <si>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</si>
  <si>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</si>
  <si>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</si>
  <si>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</si>
  <si>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</si>
  <si>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</si>
  <si>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</si>
  <si>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</si>
  <si>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</si>
  <si>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</si>
  <si>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</si>
  <si>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</si>
  <si>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</si>
  <si>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</si>
  <si>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</si>
  <si>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</si>
  <si>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</si>
  <si>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</si>
  <si>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</si>
  <si>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</si>
  <si>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</si>
  <si>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</si>
  <si>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</si>
  <si>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</si>
  <si>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</si>
  <si>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</si>
  <si>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</si>
  <si>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</si>
  <si>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</si>
  <si>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</si>
  <si>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</si>
  <si>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</si>
  <si>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</si>
  <si>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</si>
  <si>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</si>
  <si>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</si>
  <si>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</si>
  <si>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</si>
  <si>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</si>
  <si>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</si>
  <si>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</si>
  <si>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</si>
  <si>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</si>
  <si>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</si>
  <si>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</si>
  <si>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</si>
  <si>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</si>
  <si>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</si>
  <si>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</si>
  <si>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</si>
  <si>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</si>
  <si>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</si>
  <si>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</si>
  <si>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</si>
  <si>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</si>
  <si>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</si>
  <si>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</si>
  <si>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</si>
  <si>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</si>
  <si>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</si>
  <si>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</si>
  <si>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</si>
  <si>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</si>
  <si>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</si>
  <si>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</si>
  <si>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</si>
  <si>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</si>
  <si>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</si>
  <si>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</si>
  <si>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</si>
  <si>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</si>
  <si>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</si>
  <si>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</si>
  <si>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</si>
  <si>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</si>
  <si>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</si>
  <si>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</si>
  <si>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</si>
  <si>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</si>
  <si>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</si>
  <si>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</si>
  <si>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</si>
  <si>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</si>
  <si>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</si>
  <si>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</si>
  <si>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</si>
  <si>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</si>
  <si>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</si>
  <si>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</si>
  <si>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</si>
  <si>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</si>
  <si>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</si>
  <si>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</si>
  <si>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</si>
  <si>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</si>
  <si>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</si>
  <si>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</si>
  <si>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</si>
  <si>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</si>
  <si>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</si>
  <si>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</si>
  <si>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</si>
  <si>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</si>
  <si>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</si>
  <si>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</si>
  <si>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</si>
  <si>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</si>
  <si>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</si>
  <si>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</si>
  <si>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</si>
  <si>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</si>
  <si>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</si>
  <si>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</si>
  <si>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</si>
  <si>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</si>
  <si>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</si>
  <si>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</si>
  <si>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</si>
  <si>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</si>
  <si>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</si>
  <si>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</si>
  <si>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</si>
  <si>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</si>
  <si>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</si>
  <si>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</si>
  <si>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</si>
  <si>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</si>
  <si>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</si>
  <si>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</si>
  <si>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</si>
  <si>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</si>
  <si>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</si>
  <si>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</si>
  <si>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</si>
  <si>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</si>
  <si>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</si>
  <si>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</si>
  <si>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</si>
  <si>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</si>
  <si>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</si>
  <si>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</si>
  <si>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</si>
  <si>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</si>
  <si>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</si>
  <si>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</si>
  <si>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</si>
  <si>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</si>
  <si>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</si>
  <si>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</si>
  <si>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</si>
  <si>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</si>
  <si>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</si>
  <si>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</si>
  <si>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</si>
  <si>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</si>
  <si>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</si>
  <si>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</si>
  <si>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</si>
  <si>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</si>
  <si>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</si>
  <si>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</si>
  <si>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</si>
  <si>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</si>
  <si>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</si>
  <si>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</si>
  <si>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</si>
  <si>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</si>
  <si>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</si>
  <si>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</si>
  <si>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</si>
  <si>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</si>
  <si>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</si>
  <si>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</si>
  <si>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</si>
  <si>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</si>
  <si>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</si>
  <si>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</si>
  <si>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</si>
  <si>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</si>
  <si>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</si>
  <si>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</si>
  <si>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</si>
  <si>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</si>
  <si>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</si>
  <si>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</si>
  <si>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</si>
  <si>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</si>
  <si>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</si>
  <si>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</si>
  <si>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</si>
  <si>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</si>
  <si>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</si>
  <si>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</si>
  <si>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</si>
  <si>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</si>
  <si>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</si>
  <si>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</si>
  <si>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</si>
  <si>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</si>
  <si>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</si>
  <si>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</si>
  <si>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</si>
  <si>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</si>
  <si>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</si>
  <si>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</si>
  <si>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</si>
  <si>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</si>
  <si>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</si>
  <si>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</si>
  <si>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</si>
  <si>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</si>
  <si>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</si>
  <si>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</si>
  <si>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</si>
  <si>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</si>
  <si>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</si>
  <si>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</si>
  <si>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</si>
  <si>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</si>
  <si>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</si>
  <si>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</si>
  <si>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</si>
  <si>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</si>
  <si>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</si>
  <si>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</si>
  <si>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</si>
  <si>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</si>
  <si>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</si>
  <si>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</si>
  <si>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</si>
  <si>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</si>
  <si>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</si>
  <si>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</si>
  <si>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</si>
  <si>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</si>
  <si>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</si>
  <si>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</si>
  <si>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</si>
  <si>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</si>
  <si>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</si>
  <si>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</si>
  <si>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</si>
  <si>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</si>
  <si>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</si>
  <si>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</si>
  <si>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</si>
  <si>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</si>
  <si>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</si>
  <si>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</si>
  <si>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</si>
  <si>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</si>
  <si>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</si>
  <si>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</si>
  <si>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</si>
  <si>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</si>
  <si>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</si>
  <si>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</si>
  <si>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</si>
  <si>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</si>
  <si>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</si>
  <si>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</si>
  <si>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</si>
  <si>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</si>
  <si>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</si>
  <si>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</si>
  <si>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</si>
  <si>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</si>
  <si>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</si>
  <si>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</si>
  <si>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</si>
  <si>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</si>
  <si>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</si>
  <si>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</si>
  <si>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</si>
  <si>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</si>
  <si>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</si>
  <si>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</si>
  <si>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</si>
  <si>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</si>
  <si>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</si>
  <si>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</si>
  <si>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</si>
  <si>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</si>
  <si>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</si>
  <si>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</si>
  <si>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</si>
  <si>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</si>
  <si>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</si>
  <si>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</si>
  <si>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</si>
  <si>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</si>
  <si>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</si>
  <si>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</si>
  <si>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</si>
  <si>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</si>
  <si>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</si>
  <si>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</si>
  <si>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</si>
  <si>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</si>
  <si>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</si>
  <si>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</si>
  <si>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</si>
  <si>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</si>
  <si>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</si>
  <si>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</si>
  <si>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</si>
  <si>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</si>
  <si>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</si>
  <si>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</si>
  <si>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</si>
  <si>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</si>
  <si>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</si>
  <si>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</si>
  <si>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</si>
  <si>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</si>
  <si>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</si>
  <si>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</si>
  <si>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</si>
  <si>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</si>
  <si>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</si>
  <si>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</si>
  <si>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</si>
  <si>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</si>
  <si>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</si>
  <si>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</si>
  <si>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</si>
  <si>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</si>
  <si>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</si>
  <si>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</si>
  <si>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</si>
  <si>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</si>
  <si>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</si>
  <si>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</si>
  <si>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</si>
  <si>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</si>
  <si>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</si>
  <si>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</si>
  <si>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</si>
  <si>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</si>
  <si>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</si>
  <si>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</si>
  <si>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</si>
  <si>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</si>
  <si>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</si>
  <si>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</si>
  <si>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</si>
  <si>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</si>
  <si>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</si>
  <si>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</si>
  <si>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</si>
  <si>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</si>
  <si>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</si>
  <si>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</si>
  <si>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</si>
  <si>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</si>
  <si>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</si>
  <si>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</si>
  <si>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</si>
  <si>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</si>
  <si>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</si>
  <si>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</si>
  <si>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</si>
  <si>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</si>
  <si>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</si>
  <si>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</si>
  <si>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</si>
  <si>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</si>
  <si>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</si>
  <si>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</si>
  <si>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</si>
  <si>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</si>
  <si>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</si>
  <si>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</si>
  <si>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</si>
  <si>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</si>
  <si>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</si>
  <si>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</si>
  <si>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</si>
  <si>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</si>
  <si>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</si>
  <si>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</si>
  <si>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</si>
  <si>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</si>
  <si>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</si>
  <si>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</si>
  <si>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</si>
  <si>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</si>
  <si>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</si>
  <si>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</si>
  <si>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</si>
  <si>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</si>
  <si>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</si>
  <si>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</si>
  <si>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</si>
  <si>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</si>
  <si>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</si>
  <si>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</si>
  <si>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</si>
  <si>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</si>
  <si>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</si>
  <si>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</si>
  <si>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</si>
  <si>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</si>
  <si>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</si>
  <si>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</si>
  <si>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</si>
  <si>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</si>
  <si>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</si>
  <si>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</si>
  <si>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</si>
  <si>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</si>
  <si>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</si>
  <si>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</si>
  <si>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</si>
  <si>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</si>
  <si>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</si>
  <si>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</si>
  <si>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</si>
  <si>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</si>
  <si>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</si>
  <si>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</si>
  <si>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</si>
  <si>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</si>
  <si>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</si>
  <si>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</si>
  <si>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</si>
  <si>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</si>
  <si>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</si>
  <si>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</si>
  <si>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</si>
  <si>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</si>
  <si>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</si>
  <si>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</si>
  <si>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</si>
  <si>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</si>
  <si>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</si>
  <si>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</si>
  <si>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</si>
  <si>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</si>
  <si>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</si>
  <si>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</si>
  <si>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</si>
  <si>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</si>
  <si>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</si>
  <si>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</si>
  <si>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</si>
  <si>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</si>
  <si>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</si>
  <si>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</si>
  <si>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</si>
  <si>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</si>
  <si>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</si>
  <si>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</si>
  <si>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</si>
  <si>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</si>
  <si>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</si>
  <si>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</si>
  <si>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</si>
  <si>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</si>
  <si>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</si>
  <si>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</si>
  <si>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</si>
  <si>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</si>
  <si>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</si>
  <si>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</si>
  <si>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</si>
  <si>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</si>
  <si>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</si>
  <si>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</si>
  <si>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</si>
  <si>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</si>
  <si>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</si>
  <si>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</si>
  <si>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</si>
  <si>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</si>
  <si>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</si>
  <si>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</si>
  <si>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</si>
  <si>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</si>
  <si>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</si>
  <si>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</si>
  <si>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</si>
  <si>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</si>
  <si>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</si>
  <si>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</si>
  <si>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</si>
  <si>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</si>
  <si>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</si>
  <si>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</si>
  <si>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</si>
  <si>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</si>
  <si>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</si>
  <si>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</si>
  <si>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</si>
  <si>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</si>
  <si>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</si>
  <si>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</si>
  <si>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</si>
  <si>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</si>
  <si>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</si>
  <si>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</si>
  <si>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</si>
  <si>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</si>
  <si>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</si>
  <si>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</si>
  <si>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</si>
  <si>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</si>
  <si>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</si>
  <si>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</si>
  <si>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</si>
  <si>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</si>
  <si>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</si>
  <si>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</si>
  <si>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</si>
  <si>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</si>
  <si>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</si>
  <si>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</si>
  <si>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</si>
  <si>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</si>
  <si>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</si>
  <si>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</si>
  <si>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</si>
  <si>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</si>
  <si>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</si>
  <si>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</si>
  <si>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</si>
  <si>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</si>
  <si>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</si>
  <si>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</si>
  <si>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</si>
  <si>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</si>
  <si>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</si>
  <si>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</si>
  <si>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</si>
  <si>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</si>
  <si>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</si>
  <si>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</si>
  <si>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</si>
  <si>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</si>
  <si>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</si>
  <si>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</si>
  <si>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</si>
  <si>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</si>
  <si>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</si>
  <si>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</si>
  <si>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</si>
  <si>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</si>
  <si>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</si>
  <si>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</si>
  <si>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</si>
  <si>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</si>
  <si>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</si>
  <si>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</si>
  <si>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</si>
  <si>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</si>
  <si>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</si>
  <si>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</si>
  <si>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</si>
  <si>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</si>
  <si>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</si>
  <si>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</si>
  <si>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</si>
  <si>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</si>
  <si>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</si>
  <si>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</si>
  <si>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</si>
  <si>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</si>
  <si>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</si>
  <si>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</si>
  <si>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</si>
  <si>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</si>
  <si>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</si>
  <si>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</si>
  <si>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</si>
  <si>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</si>
  <si>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</si>
  <si>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</si>
  <si>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</si>
  <si>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</si>
  <si>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</si>
  <si>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</si>
  <si>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</si>
  <si>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</si>
  <si>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</si>
  <si>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</si>
  <si>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</si>
  <si>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</si>
  <si>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</si>
  <si>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</si>
  <si>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</si>
  <si>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</si>
  <si>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</si>
  <si>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</si>
  <si>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</si>
  <si>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</si>
  <si>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</si>
  <si>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</si>
  <si>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</si>
  <si>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</si>
  <si>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</si>
  <si>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</si>
  <si>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</si>
  <si>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</si>
  <si>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</si>
  <si>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</si>
  <si>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</si>
  <si>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</si>
  <si>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</si>
  <si>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</si>
  <si>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</si>
  <si>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</si>
  <si>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</si>
  <si>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</si>
  <si>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</si>
  <si>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</si>
  <si>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</si>
  <si>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</si>
  <si>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</si>
  <si>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</si>
  <si>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</si>
  <si>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</si>
  <si>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</si>
  <si>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</si>
  <si>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</si>
  <si>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</si>
  <si>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</si>
  <si>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</si>
  <si>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</si>
  <si>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</si>
  <si>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</si>
  <si>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</si>
  <si>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</si>
  <si>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</si>
  <si>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</si>
  <si>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</si>
  <si>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</si>
  <si>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</si>
  <si>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</si>
  <si>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</si>
  <si>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</si>
  <si>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</si>
  <si>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</si>
  <si>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</si>
  <si>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</si>
  <si>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</si>
  <si>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</si>
  <si>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</si>
  <si>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</si>
  <si>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</si>
  <si>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</si>
  <si>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</si>
  <si>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</si>
  <si>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</si>
  <si>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</si>
  <si>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</si>
  <si>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</si>
  <si>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</si>
  <si>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</si>
  <si>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</si>
  <si>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</si>
  <si>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</si>
  <si>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</si>
  <si>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</si>
  <si>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</si>
  <si>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</si>
  <si>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</si>
  <si>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</si>
  <si>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</si>
  <si>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</si>
  <si>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</si>
  <si>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</si>
  <si>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</si>
  <si>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</si>
  <si>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</si>
  <si>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</si>
  <si>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</si>
  <si>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</si>
  <si>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</si>
  <si>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</si>
  <si>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</si>
  <si>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</si>
  <si>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</si>
  <si>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</si>
  <si>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</si>
  <si>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</si>
  <si>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</si>
  <si>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</si>
  <si>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</si>
  <si>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</si>
  <si>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</si>
  <si>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</si>
  <si>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</si>
  <si>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</si>
  <si>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</si>
  <si>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</si>
  <si>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</si>
  <si>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</si>
  <si>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</si>
  <si>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</si>
  <si>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</si>
  <si>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</si>
  <si>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</si>
  <si>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</si>
  <si>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</si>
  <si>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</si>
  <si>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</si>
  <si>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</si>
  <si>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</si>
  <si>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</si>
  <si>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</si>
  <si>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</si>
  <si>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</si>
  <si>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</si>
  <si>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</si>
  <si>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</si>
  <si>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</si>
  <si>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</si>
  <si>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</si>
  <si>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</si>
  <si>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</si>
  <si>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</si>
  <si>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</si>
  <si>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</si>
  <si>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</si>
  <si>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</si>
  <si>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</si>
  <si>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</si>
  <si>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</si>
  <si>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</si>
  <si>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</si>
  <si>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</si>
  <si>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</si>
  <si>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</si>
  <si>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</si>
  <si>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</si>
  <si>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</si>
  <si>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</si>
  <si>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</si>
  <si>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</si>
  <si>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</si>
  <si>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</si>
  <si>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</si>
  <si>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</si>
  <si>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</si>
  <si>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</si>
  <si>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</si>
  <si>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</si>
  <si>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</si>
  <si>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</si>
  <si>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</si>
  <si>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</si>
  <si>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</si>
  <si>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</si>
  <si>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</si>
  <si>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</si>
  <si>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</si>
  <si>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</si>
  <si>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</si>
  <si>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</si>
  <si>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</si>
  <si>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</si>
  <si>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</si>
  <si>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</si>
  <si>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</si>
  <si>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</si>
  <si>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</si>
  <si>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</si>
  <si>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</si>
  <si>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</si>
  <si>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</si>
  <si>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</si>
  <si>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</si>
  <si>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</si>
  <si>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</si>
  <si>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</si>
  <si>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</si>
  <si>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</si>
  <si>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</si>
  <si>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</si>
  <si>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</si>
  <si>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</si>
  <si>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</si>
  <si>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</si>
  <si>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</si>
  <si>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</si>
  <si>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</si>
  <si>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</si>
  <si>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</si>
  <si>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</si>
  <si>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</si>
  <si>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</si>
  <si>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</si>
  <si>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</si>
  <si>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</si>
  <si>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</si>
  <si>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</si>
  <si>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</si>
  <si>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</si>
  <si>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</si>
  <si>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</si>
  <si>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</si>
  <si>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</si>
  <si>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</si>
  <si>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</si>
  <si>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</si>
  <si>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</si>
  <si>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</si>
  <si>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</si>
  <si>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</si>
  <si>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</si>
  <si>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</si>
  <si>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</si>
  <si>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</si>
  <si>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</si>
  <si>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</si>
  <si>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</si>
  <si>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</si>
  <si>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</si>
  <si>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</si>
  <si>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</si>
  <si>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</si>
  <si>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</si>
  <si>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</si>
  <si>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</si>
  <si>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</si>
  <si>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</si>
  <si>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</si>
  <si>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</si>
  <si>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</si>
  <si>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</si>
  <si>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</si>
  <si>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</si>
  <si>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</si>
  <si>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</si>
  <si>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</si>
  <si>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</si>
  <si>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</si>
  <si>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</si>
  <si>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</si>
  <si>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</si>
  <si>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</si>
  <si>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</si>
  <si>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</si>
  <si>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</si>
  <si>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</si>
  <si>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</si>
  <si>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</si>
  <si>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</si>
  <si>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</si>
  <si>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</si>
  <si>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</si>
  <si>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</si>
  <si>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</si>
  <si>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</si>
  <si>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</si>
  <si>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</si>
  <si>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</si>
  <si>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</si>
  <si>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</si>
  <si>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</si>
  <si>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</si>
  <si>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</si>
  <si>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</si>
  <si>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</si>
  <si>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</si>
  <si>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</si>
  <si>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</si>
  <si>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</si>
  <si>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</si>
  <si>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</si>
  <si>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</si>
  <si>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</si>
  <si>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</si>
  <si>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</si>
  <si>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</si>
  <si>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</si>
  <si>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</si>
  <si>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</si>
  <si>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</si>
  <si>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</si>
  <si>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</si>
  <si>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</si>
  <si>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</si>
  <si>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</si>
  <si>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</si>
  <si>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</si>
  <si>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</si>
  <si>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</si>
  <si>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</si>
  <si>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</si>
  <si>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</si>
  <si>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</si>
  <si>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</si>
  <si>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</si>
  <si>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</si>
  <si>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</si>
  <si>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</si>
  <si>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</si>
  <si>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</si>
  <si>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</si>
  <si>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</si>
  <si>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</si>
  <si>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</si>
  <si>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</si>
  <si>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</si>
  <si>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</si>
  <si>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</si>
  <si>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</si>
  <si>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</si>
  <si>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</si>
  <si>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</si>
  <si>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</si>
  <si>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</si>
  <si>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</si>
  <si>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</si>
  <si>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</si>
  <si>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</si>
  <si>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</si>
  <si>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</si>
  <si>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</si>
  <si>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</si>
  <si>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</si>
  <si>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</si>
  <si>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</si>
  <si>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</si>
  <si>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</si>
  <si>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</si>
  <si>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</si>
  <si>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</si>
  <si>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</si>
  <si>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</si>
  <si>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</si>
  <si>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</si>
  <si>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</si>
  <si>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</si>
  <si>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</si>
  <si>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</si>
  <si>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</si>
  <si>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</si>
  <si>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</si>
  <si>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</si>
  <si>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</si>
  <si>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</si>
  <si>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</si>
  <si>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</si>
  <si>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</si>
  <si>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</si>
  <si>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</si>
  <si>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</si>
  <si>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</si>
  <si>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</si>
  <si>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</si>
  <si>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</si>
  <si>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</si>
  <si>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</si>
  <si>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</si>
  <si>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</si>
  <si>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</si>
  <si>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</si>
  <si>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</si>
  <si>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</si>
  <si>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</si>
  <si>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</si>
  <si>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</si>
  <si>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</si>
  <si>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</si>
  <si>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</si>
  <si>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</si>
  <si>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</si>
  <si>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</si>
  <si>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</si>
  <si>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</si>
  <si>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</si>
  <si>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</si>
  <si>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</si>
  <si>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</si>
  <si>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</si>
  <si>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</si>
  <si>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</si>
  <si>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</si>
  <si>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</si>
  <si>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</si>
  <si>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</si>
  <si>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</si>
  <si>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</si>
  <si>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</si>
  <si>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</si>
  <si>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</si>
  <si>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</si>
  <si>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</si>
  <si>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</si>
  <si>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</si>
  <si>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</si>
  <si>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</si>
  <si>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</si>
  <si>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</si>
  <si>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</si>
  <si>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</si>
  <si>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</si>
  <si>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</si>
  <si>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</si>
  <si>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</si>
  <si>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</si>
  <si>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</si>
  <si>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</si>
  <si>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</si>
  <si>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</si>
  <si>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</si>
  <si>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</si>
  <si>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</si>
  <si>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</si>
  <si>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</si>
  <si>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</si>
  <si>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</si>
  <si>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</si>
  <si>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</si>
  <si>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</si>
  <si>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</si>
  <si>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</si>
  <si>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</si>
  <si>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</si>
  <si>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</si>
  <si>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</si>
  <si>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</si>
  <si>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</si>
  <si>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</si>
  <si>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</si>
  <si>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</si>
  <si>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</si>
  <si>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</si>
  <si>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</si>
  <si>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</si>
  <si>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</si>
  <si>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</si>
  <si>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</si>
  <si>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</si>
  <si>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</si>
  <si>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</si>
  <si>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</si>
  <si>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</si>
  <si>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</si>
  <si>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</si>
  <si>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</si>
  <si>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</si>
  <si>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</si>
  <si>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</si>
  <si>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</si>
  <si>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</si>
  <si>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</si>
  <si>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</si>
  <si>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</si>
  <si>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</si>
  <si>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</si>
  <si>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</si>
  <si>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</si>
  <si>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</si>
  <si>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</si>
  <si>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</si>
  <si>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</si>
  <si>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</si>
  <si>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</si>
  <si>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</si>
  <si>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</si>
  <si>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</si>
  <si>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</si>
  <si>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</si>
  <si>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</si>
  <si>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</si>
  <si>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</si>
  <si>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</si>
  <si>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</si>
  <si>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</si>
  <si>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</si>
  <si>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</si>
  <si>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</si>
  <si>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</si>
  <si>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</si>
  <si>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</si>
  <si>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</si>
  <si>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</si>
  <si>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</si>
  <si>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</si>
  <si>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</si>
  <si>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</si>
  <si>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</si>
  <si>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</si>
  <si>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</si>
  <si>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</si>
  <si>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</si>
  <si>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</si>
  <si>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</si>
  <si>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</si>
  <si>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</si>
  <si>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</si>
  <si>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</si>
  <si>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</si>
  <si>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</si>
  <si>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</si>
  <si>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</si>
  <si>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</si>
  <si>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</si>
  <si>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</si>
  <si>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</si>
  <si>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</si>
  <si>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</si>
  <si>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</si>
  <si>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</si>
  <si>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</si>
  <si>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</si>
  <si>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</si>
  <si>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</si>
  <si>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</si>
  <si>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</si>
  <si>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</si>
  <si>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</si>
  <si>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</si>
  <si>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</si>
  <si>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</si>
  <si>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</si>
  <si>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</si>
  <si>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</si>
  <si>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</si>
  <si>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</si>
  <si>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</si>
  <si>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</si>
  <si>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</si>
  <si>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</si>
  <si>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</si>
  <si>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</si>
  <si>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</si>
  <si>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</si>
  <si>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</si>
  <si>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</si>
  <si>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</si>
  <si>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</si>
  <si>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</si>
  <si>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</si>
  <si>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</si>
  <si>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</si>
  <si>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</si>
  <si>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</si>
  <si>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</si>
  <si>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</si>
  <si>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</si>
  <si>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</si>
  <si>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</si>
  <si>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</si>
  <si>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</si>
  <si>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</si>
  <si>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</si>
  <si>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</si>
  <si>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</si>
  <si>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</si>
  <si>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</si>
  <si>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</si>
  <si>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</si>
  <si>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</si>
  <si>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</si>
  <si>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</si>
  <si>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</si>
  <si>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</si>
  <si>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</si>
  <si>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</si>
  <si>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</si>
  <si>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</si>
  <si>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</si>
  <si>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</si>
  <si>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</si>
  <si>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</si>
  <si>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</si>
  <si>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</si>
  <si>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</si>
  <si>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</si>
  <si>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</si>
  <si>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</si>
  <si>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</si>
  <si>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</si>
  <si>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</si>
  <si>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</si>
  <si>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</si>
  <si>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</si>
  <si>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</si>
  <si>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</si>
  <si>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</si>
  <si>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</si>
  <si>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</si>
  <si>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</si>
  <si>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</si>
  <si>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</si>
  <si>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</si>
  <si>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</si>
  <si>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</si>
  <si>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</si>
  <si>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</si>
  <si>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</si>
  <si>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</si>
  <si>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</si>
  <si>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</si>
  <si>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</si>
  <si>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</si>
  <si>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</si>
  <si>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</si>
  <si>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</si>
  <si>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</si>
  <si>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</si>
  <si>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</si>
  <si>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</si>
  <si>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</si>
  <si>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</si>
  <si>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</si>
  <si>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</si>
  <si>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</si>
  <si>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</si>
  <si>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</si>
  <si>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</si>
  <si>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</si>
  <si>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</si>
  <si>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</si>
  <si>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</si>
  <si>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</si>
  <si>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</si>
  <si>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</si>
  <si>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</si>
  <si>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</si>
  <si>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</si>
  <si>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</si>
  <si>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</si>
  <si>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</si>
  <si>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</si>
  <si>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</si>
  <si>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</si>
  <si>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</si>
  <si>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</si>
  <si>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</si>
  <si>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</si>
  <si>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</si>
  <si>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</si>
  <si>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</si>
  <si>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</si>
  <si>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</si>
  <si>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</si>
  <si>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</si>
  <si>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</si>
  <si>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</si>
  <si>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</si>
  <si>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</si>
  <si>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</si>
  <si>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</si>
  <si>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</si>
  <si>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</si>
  <si>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</si>
  <si>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</si>
  <si>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</si>
  <si>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</si>
  <si>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</si>
  <si>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</si>
  <si>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</si>
  <si>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</si>
  <si>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</si>
  <si>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</si>
  <si>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</si>
  <si>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</si>
  <si>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</si>
  <si>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</si>
  <si>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</si>
  <si>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</si>
  <si>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</si>
  <si>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</si>
  <si>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</si>
  <si>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</si>
  <si>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</si>
  <si>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</si>
  <si>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</si>
  <si>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</si>
  <si>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</si>
  <si>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</si>
  <si>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</si>
  <si>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</si>
  <si>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</si>
  <si>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</si>
  <si>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</si>
  <si>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</si>
  <si>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</si>
  <si>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</si>
  <si>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</si>
  <si>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</si>
  <si>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</si>
  <si>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</si>
  <si>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</si>
  <si>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</si>
  <si>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</si>
  <si>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</si>
  <si>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</si>
  <si>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</si>
  <si>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</si>
  <si>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</si>
  <si>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</si>
  <si>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</si>
  <si>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</si>
  <si>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</si>
  <si>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</si>
  <si>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</si>
  <si>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</si>
  <si>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</si>
  <si>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</si>
  <si>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</si>
  <si>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</si>
  <si>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</si>
  <si>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</si>
  <si>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</si>
  <si>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</si>
  <si>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</si>
  <si>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</si>
  <si>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</si>
  <si>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</si>
  <si>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</si>
  <si>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</si>
  <si>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</si>
  <si>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</si>
  <si>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</si>
  <si>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</si>
  <si>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</si>
  <si>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</si>
  <si>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</si>
  <si>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</si>
  <si>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</si>
  <si>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</si>
  <si>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</si>
  <si>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</si>
  <si>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</si>
  <si>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</si>
  <si>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</si>
  <si>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</si>
  <si>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</si>
  <si>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</si>
  <si>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</si>
  <si>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</si>
  <si>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</si>
  <si>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</si>
  <si>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</si>
  <si>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</si>
  <si>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</si>
  <si>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</si>
  <si>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</si>
  <si>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</si>
  <si>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</si>
  <si>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</si>
  <si>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</si>
  <si>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</si>
  <si>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</si>
  <si>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</si>
  <si>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</si>
  <si>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</si>
  <si>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</si>
  <si>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</si>
  <si>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</si>
  <si>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</si>
  <si>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</si>
  <si>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</si>
  <si>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</si>
  <si>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</si>
  <si>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</si>
  <si>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</si>
  <si>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</si>
  <si>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</si>
  <si>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</si>
  <si>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</si>
  <si>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</si>
  <si>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</si>
  <si>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</si>
  <si>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</si>
  <si>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</si>
  <si>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</si>
  <si>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</si>
  <si>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</si>
  <si>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</si>
  <si>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</si>
  <si>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</si>
  <si>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</si>
  <si>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</si>
  <si>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</si>
  <si>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</si>
  <si>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</si>
  <si>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</si>
  <si>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</si>
  <si>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</si>
  <si>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</si>
  <si>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</si>
  <si>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</si>
  <si>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</si>
  <si>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</si>
  <si>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</si>
  <si>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</si>
  <si>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</si>
  <si>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</si>
  <si>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</si>
  <si>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</si>
  <si>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</si>
  <si>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</si>
  <si>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</si>
  <si>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</si>
  <si>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</si>
  <si>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</si>
  <si>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</si>
  <si>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</si>
  <si>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</si>
  <si>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</si>
  <si>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</si>
  <si>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</si>
  <si>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</si>
  <si>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</si>
  <si>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</si>
  <si>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</si>
  <si>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</si>
  <si>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</si>
  <si>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</si>
  <si>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</si>
  <si>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</si>
  <si>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</si>
  <si>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</si>
  <si>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</si>
  <si>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</si>
  <si>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</si>
  <si>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</si>
  <si>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</si>
  <si>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</si>
  <si>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</si>
  <si>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</si>
  <si>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</si>
  <si>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</si>
  <si>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</si>
  <si>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</si>
  <si>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</si>
  <si>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</si>
  <si>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</si>
  <si>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</si>
  <si>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</si>
  <si>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</si>
  <si>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</si>
  <si>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</si>
  <si>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</si>
  <si>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</si>
  <si>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</si>
  <si>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</si>
  <si>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</si>
  <si>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</si>
  <si>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</si>
  <si>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</si>
  <si>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</si>
  <si>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</si>
  <si>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</si>
  <si>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</si>
  <si>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</si>
  <si>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</si>
  <si>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</si>
  <si>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</si>
  <si>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</si>
  <si>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</si>
  <si>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</si>
  <si>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</si>
  <si>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</si>
  <si>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</si>
  <si>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</si>
  <si>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</si>
  <si>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</si>
  <si>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</si>
  <si>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</si>
  <si>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</si>
  <si>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</si>
  <si>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</si>
  <si>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</si>
  <si>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</si>
  <si>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</si>
  <si>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</si>
  <si>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</si>
  <si>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</si>
  <si>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</si>
  <si>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</si>
  <si>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</si>
  <si>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</si>
  <si>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</si>
  <si>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</si>
  <si>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</si>
  <si>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</si>
  <si>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</si>
  <si>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</si>
  <si>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</si>
  <si>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</si>
  <si>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</si>
  <si>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</si>
  <si>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</si>
  <si>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</si>
  <si>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</si>
  <si>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</si>
  <si>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</si>
  <si>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</si>
  <si>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</si>
  <si>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</si>
  <si>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</si>
  <si>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</si>
  <si>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</si>
  <si>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</si>
  <si>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</si>
  <si>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</si>
  <si>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</si>
  <si>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</si>
  <si>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</si>
  <si>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</si>
  <si>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</si>
  <si>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</si>
  <si>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</si>
  <si>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</si>
  <si>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</si>
  <si>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</si>
  <si>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</si>
  <si>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</si>
  <si>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</si>
  <si>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</si>
  <si>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</si>
  <si>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</si>
  <si>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</si>
  <si>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</si>
  <si>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</si>
  <si>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</si>
  <si>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</si>
  <si>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</si>
  <si>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</si>
  <si>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</si>
  <si>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</si>
  <si>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</si>
  <si>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</si>
  <si>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</si>
  <si>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</si>
  <si>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</si>
  <si>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</si>
  <si>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</si>
  <si>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</si>
  <si>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</si>
  <si>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</si>
  <si>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</si>
  <si>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</si>
  <si>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</si>
  <si>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</si>
  <si>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</si>
  <si>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</si>
  <si>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</si>
  <si>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</si>
  <si>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</si>
  <si>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</si>
  <si>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</si>
  <si>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</si>
  <si>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</si>
  <si>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</si>
  <si>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</si>
  <si>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</si>
  <si>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</si>
  <si>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</si>
  <si>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</si>
  <si>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</si>
  <si>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</si>
  <si>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</si>
  <si>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</si>
  <si>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</si>
  <si>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</si>
  <si>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</si>
  <si>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</si>
  <si>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</si>
  <si>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</si>
  <si>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</si>
  <si>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</si>
  <si>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</si>
  <si>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</si>
  <si>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</si>
  <si>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</si>
  <si>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</si>
  <si>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</si>
  <si>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</si>
  <si>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</si>
  <si>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</si>
  <si>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</si>
  <si>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</si>
  <si>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</si>
  <si>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</si>
  <si>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</si>
  <si>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</si>
  <si>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</si>
  <si>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</si>
  <si>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</si>
  <si>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</si>
  <si>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</si>
  <si>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</si>
  <si>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</si>
  <si>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</si>
  <si>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</si>
  <si>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</si>
  <si>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</si>
  <si>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</si>
  <si>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</si>
  <si>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</si>
  <si>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</si>
  <si>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</si>
  <si>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</si>
  <si>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</si>
  <si>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</si>
  <si>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</si>
  <si>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</si>
  <si>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</si>
  <si>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</si>
  <si>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</si>
  <si>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</si>
  <si>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</si>
  <si>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</si>
  <si>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</si>
  <si>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</si>
  <si>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</si>
  <si>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</si>
  <si>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</si>
  <si>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</si>
  <si>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</si>
  <si>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</si>
  <si>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</si>
  <si>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</si>
  <si>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</si>
  <si>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</si>
  <si>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</si>
  <si>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</si>
  <si>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</si>
  <si>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</si>
  <si>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</si>
  <si>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</si>
  <si>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</si>
  <si>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</si>
  <si>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</si>
  <si>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</si>
  <si>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</si>
  <si>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</si>
  <si>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</si>
  <si>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</si>
  <si>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</si>
  <si>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</si>
  <si>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</si>
  <si>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</si>
  <si>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</si>
  <si>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</si>
  <si>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</si>
  <si>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</si>
  <si>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</si>
  <si>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</si>
  <si>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</si>
  <si>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</si>
  <si>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</si>
  <si>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</si>
  <si>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</si>
  <si>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</si>
  <si>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</si>
  <si>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</si>
  <si>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</si>
  <si>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</si>
  <si>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</si>
  <si>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</si>
  <si>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</si>
  <si>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</si>
  <si>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</si>
  <si>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</si>
  <si>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</si>
  <si>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</si>
  <si>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</si>
  <si>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</si>
  <si>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</si>
  <si>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</si>
  <si>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</si>
  <si>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</si>
  <si>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</si>
  <si>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</si>
  <si>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</si>
  <si>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</si>
  <si>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</si>
  <si>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</si>
  <si>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</si>
  <si>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</si>
  <si>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</si>
  <si>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</si>
  <si>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</si>
  <si>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</si>
  <si>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</si>
  <si>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</si>
  <si>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</si>
  <si>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</si>
  <si>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</si>
  <si>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</si>
  <si>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</si>
  <si>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</si>
  <si>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</si>
  <si>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</si>
  <si>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</si>
  <si>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</si>
  <si>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</si>
  <si>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</si>
  <si>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</si>
  <si>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</si>
  <si>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</si>
  <si>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</si>
  <si>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</si>
  <si>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</si>
  <si>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</si>
  <si>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</si>
  <si>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</si>
  <si>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</si>
  <si>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</si>
  <si>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</si>
  <si>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</si>
  <si>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</si>
  <si>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</si>
  <si>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</si>
  <si>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</si>
  <si>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</si>
  <si>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</si>
  <si>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</si>
  <si>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</si>
  <si>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</si>
  <si>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</si>
  <si>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</si>
  <si>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</si>
  <si>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</si>
  <si>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</si>
  <si>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</si>
  <si>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</si>
  <si>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</si>
  <si>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</si>
  <si>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</si>
  <si>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</si>
  <si>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</si>
  <si>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</si>
  <si>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</si>
  <si>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</si>
  <si>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</si>
  <si>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</si>
  <si>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</si>
  <si>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</si>
  <si>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</si>
  <si>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</si>
  <si>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</si>
  <si>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</si>
  <si>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</si>
  <si>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</si>
  <si>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</si>
  <si>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</si>
  <si>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</si>
  <si>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</si>
  <si>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</si>
  <si>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</si>
  <si>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</si>
  <si>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</si>
  <si>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</si>
  <si>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</si>
  <si>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</si>
  <si>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</si>
  <si>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</si>
  <si>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</si>
  <si>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</si>
  <si>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</si>
  <si>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</si>
  <si>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</si>
  <si>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</si>
  <si>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</si>
  <si>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</si>
  <si>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</si>
  <si>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</si>
  <si>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</si>
  <si>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</si>
  <si>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</si>
  <si>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</si>
  <si>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</si>
  <si>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</si>
  <si>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</si>
  <si>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</si>
  <si>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</si>
  <si>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</si>
  <si>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</si>
  <si>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</si>
  <si>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</si>
  <si>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</si>
  <si>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</si>
  <si>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</si>
  <si>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</si>
  <si>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</si>
  <si>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</si>
  <si>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</si>
  <si>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</si>
  <si>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</si>
  <si>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</si>
  <si>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</si>
  <si>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</si>
  <si>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</si>
  <si>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</si>
  <si>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</si>
  <si>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</si>
  <si>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</si>
  <si>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</si>
  <si>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</si>
  <si>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</si>
  <si>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</si>
  <si>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</si>
  <si>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</si>
  <si>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</si>
  <si>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</si>
  <si>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</si>
  <si>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</si>
  <si>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</si>
  <si>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</si>
  <si>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</si>
  <si>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</si>
  <si>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</si>
  <si>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</si>
  <si>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</si>
  <si>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</si>
  <si>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</si>
  <si>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</si>
  <si>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</si>
  <si>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</si>
  <si>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</si>
  <si>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</si>
  <si>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</si>
  <si>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</si>
  <si>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</si>
  <si>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</si>
  <si>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</si>
  <si>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</si>
  <si>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</si>
  <si>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</si>
  <si>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</si>
  <si>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</si>
  <si>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</si>
  <si>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</si>
  <si>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</si>
  <si>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</si>
  <si>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</si>
  <si>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</si>
  <si>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</si>
  <si>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</si>
  <si>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</si>
  <si>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</si>
  <si>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</si>
  <si>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</si>
  <si>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</si>
  <si>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</si>
  <si>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</si>
  <si>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</si>
  <si>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</si>
  <si>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</si>
  <si>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</si>
  <si>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</si>
  <si>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</si>
  <si>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</si>
  <si>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</si>
  <si>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</si>
  <si>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</si>
  <si>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</si>
  <si>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</si>
  <si>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</si>
  <si>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</si>
  <si>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</si>
  <si>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</si>
  <si>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</si>
  <si>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</si>
  <si>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</si>
  <si>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</si>
  <si>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</si>
  <si>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</si>
  <si>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</si>
  <si>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</si>
  <si>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</si>
  <si>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</si>
  <si>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</si>
  <si>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</si>
  <si>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</si>
  <si>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</si>
  <si>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</si>
  <si>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</si>
  <si>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</si>
  <si>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</si>
  <si>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</si>
  <si>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</si>
  <si>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</si>
  <si>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</si>
  <si>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</si>
  <si>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</si>
  <si>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</si>
  <si>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</si>
  <si>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</si>
  <si>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</si>
  <si>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</si>
  <si>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</si>
  <si>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</si>
  <si>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</si>
  <si>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</si>
  <si>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</si>
  <si>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</si>
  <si>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</si>
  <si>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</si>
  <si>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</si>
  <si>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</si>
  <si>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</si>
  <si>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</si>
  <si>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</si>
  <si>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</si>
  <si>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</si>
  <si>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</si>
  <si>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</si>
  <si>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</si>
  <si>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</si>
  <si>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</si>
  <si>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</si>
  <si>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</si>
  <si>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</si>
  <si>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</si>
  <si>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</si>
  <si>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</si>
  <si>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</si>
  <si>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</si>
  <si>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</si>
  <si>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</si>
  <si>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</si>
  <si>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</si>
  <si>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</si>
  <si>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</si>
  <si>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</si>
  <si>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</si>
  <si>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</si>
  <si>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</si>
  <si>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</si>
  <si>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</si>
  <si>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</si>
  <si>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</si>
  <si>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</si>
  <si>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</si>
  <si>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</si>
  <si>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</si>
  <si>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</si>
  <si>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</si>
  <si>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</si>
  <si>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</si>
  <si>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</si>
  <si>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</si>
  <si>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</si>
  <si>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</si>
  <si>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</si>
  <si>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</si>
  <si>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</si>
  <si>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</si>
  <si>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</si>
  <si>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</si>
  <si>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</si>
  <si>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</si>
  <si>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</si>
  <si>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</si>
  <si>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</si>
  <si>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</si>
  <si>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</si>
  <si>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</si>
  <si>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</si>
  <si>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</si>
  <si>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</si>
  <si>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</si>
  <si>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</si>
  <si>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</si>
  <si>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</si>
  <si>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</si>
  <si>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</si>
  <si>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</si>
  <si>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</si>
  <si>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</si>
  <si>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</si>
  <si>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</si>
  <si>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</si>
  <si>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</si>
  <si>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</si>
  <si>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</si>
  <si>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</si>
  <si>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</si>
  <si>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</si>
  <si>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</si>
  <si>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</si>
  <si>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</si>
  <si>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</si>
  <si>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</si>
  <si>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</si>
  <si>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</si>
  <si>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</si>
  <si>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</si>
  <si>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</si>
  <si>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</si>
  <si>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</si>
  <si>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</si>
  <si>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</si>
  <si>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</si>
  <si>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</si>
  <si>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</si>
  <si>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</si>
  <si>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</si>
  <si>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</si>
  <si>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</si>
  <si>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</si>
  <si>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</si>
  <si>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</si>
  <si>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</si>
  <si>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</si>
  <si>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</si>
  <si>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</si>
  <si>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</si>
  <si>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</si>
  <si>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</si>
  <si>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</si>
  <si>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</si>
  <si>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</si>
  <si>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</si>
  <si>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</si>
  <si>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</si>
  <si>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</si>
  <si>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</si>
  <si>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</si>
  <si>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</si>
  <si>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</si>
  <si>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</si>
  <si>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</si>
  <si>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</si>
  <si>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</si>
  <si>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</si>
  <si>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</si>
  <si>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</si>
  <si>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</si>
  <si>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</si>
  <si>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</si>
  <si>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</si>
  <si>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</si>
  <si>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</si>
  <si>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</si>
  <si>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</si>
  <si>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</si>
  <si>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</si>
  <si>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</si>
  <si>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</si>
  <si>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</si>
  <si>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</si>
  <si>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</si>
  <si>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</si>
  <si>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</si>
  <si>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</si>
  <si>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</si>
  <si>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</si>
  <si>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</si>
  <si>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</si>
  <si>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</si>
  <si>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</si>
  <si>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</si>
  <si>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</si>
  <si>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</si>
  <si>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</si>
  <si>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</si>
  <si>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</si>
  <si>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</si>
  <si>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</si>
  <si>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</si>
  <si>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</si>
  <si>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</si>
  <si>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</si>
  <si>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</si>
  <si>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</si>
  <si>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</si>
  <si>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</si>
  <si>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</si>
  <si>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</si>
  <si>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</si>
  <si>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</si>
  <si>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</si>
  <si>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</si>
  <si>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</si>
  <si>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</si>
  <si>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</si>
  <si>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</si>
  <si>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</si>
  <si>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</si>
  <si>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</si>
  <si>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</si>
  <si>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</si>
  <si>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</si>
  <si>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</si>
  <si>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</si>
  <si>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</si>
  <si>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</si>
  <si>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</si>
  <si>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</si>
  <si>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</si>
  <si>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</si>
  <si>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</si>
  <si>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</si>
  <si>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</si>
  <si>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</si>
  <si>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</si>
  <si>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</si>
  <si>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</si>
  <si>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</si>
  <si>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</si>
  <si>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</si>
  <si>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</si>
  <si>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</si>
  <si>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</si>
  <si>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</si>
  <si>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</si>
  <si>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</si>
  <si>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</si>
  <si>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</si>
  <si>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</si>
  <si>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</si>
  <si>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</si>
  <si>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</si>
  <si>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</si>
  <si>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</si>
  <si>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</si>
  <si>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</si>
  <si>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</si>
  <si>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</si>
  <si>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</si>
  <si>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</si>
  <si>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</si>
  <si>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</si>
  <si>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</si>
  <si>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</si>
  <si>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</si>
  <si>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</si>
  <si>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</si>
  <si>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</si>
  <si>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</si>
  <si>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</si>
  <si>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</si>
  <si>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</si>
  <si>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</si>
  <si>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</si>
  <si>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</si>
  <si>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</si>
  <si>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</si>
  <si>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</si>
  <si>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</si>
  <si>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</si>
  <si>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</si>
  <si>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</si>
  <si>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</si>
  <si>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</si>
  <si>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</si>
  <si>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</si>
  <si>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</si>
  <si>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</si>
  <si>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</si>
  <si>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</si>
  <si>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</si>
  <si>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</si>
  <si>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</si>
  <si>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</si>
  <si>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</si>
  <si>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</si>
  <si>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</si>
  <si>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</si>
  <si>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</si>
  <si>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</si>
  <si>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</si>
  <si>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</si>
  <si>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</si>
  <si>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</si>
  <si>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</si>
  <si>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</si>
  <si>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</si>
  <si>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</si>
  <si>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</si>
  <si>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</si>
  <si>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</si>
  <si>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</si>
  <si>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</si>
  <si>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</si>
  <si>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</si>
  <si>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</si>
  <si>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</si>
  <si>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</si>
  <si>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</si>
  <si>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</si>
  <si>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</si>
  <si>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</si>
  <si>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</si>
  <si>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</si>
  <si>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</si>
  <si>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</si>
  <si>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</si>
  <si>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</si>
  <si>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</si>
  <si>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</si>
  <si>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</si>
  <si>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</si>
  <si>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</si>
  <si>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</si>
  <si>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</si>
  <si>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</si>
  <si>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</si>
  <si>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</si>
  <si>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</si>
  <si>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</si>
  <si>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</si>
  <si>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</si>
  <si>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</si>
  <si>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</si>
  <si>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</si>
  <si>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</si>
  <si>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</si>
  <si>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</si>
  <si>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</si>
  <si>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</si>
  <si>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</si>
  <si>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</si>
  <si>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</si>
  <si>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</si>
  <si>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</si>
  <si>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</si>
  <si>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</si>
  <si>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</si>
  <si>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</si>
  <si>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</si>
  <si>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</si>
  <si>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</si>
  <si>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</si>
  <si>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</si>
  <si>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</si>
  <si>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</si>
  <si>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</si>
  <si>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</si>
  <si>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</si>
  <si>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</si>
  <si>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</si>
  <si>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</si>
  <si>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</si>
  <si>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</si>
  <si>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</si>
  <si>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</si>
  <si>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</si>
  <si>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</si>
  <si>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</si>
  <si>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</si>
  <si>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</si>
  <si>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</si>
  <si>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</si>
  <si>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</si>
  <si>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</si>
  <si>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</si>
  <si>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</si>
  <si>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</si>
  <si>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</si>
  <si>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</si>
  <si>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</si>
  <si>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</si>
  <si>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</si>
  <si>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</si>
  <si>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</si>
  <si>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</si>
  <si>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</si>
  <si>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</si>
  <si>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</si>
  <si>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</si>
  <si>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</si>
  <si>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</si>
  <si>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</si>
  <si>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</si>
  <si>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</si>
  <si>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</si>
  <si>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</si>
  <si>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</si>
  <si>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</si>
  <si>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</si>
  <si>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</si>
  <si>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</si>
  <si>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</si>
  <si>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</si>
  <si>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</si>
  <si>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</si>
  <si>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</si>
  <si>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</si>
  <si>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</si>
  <si>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</si>
  <si>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</si>
  <si>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</si>
  <si>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</si>
  <si>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</si>
  <si>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</si>
  <si>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</si>
  <si>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</si>
  <si>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</si>
  <si>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</si>
  <si>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</si>
  <si>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</si>
  <si>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</si>
  <si>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</si>
  <si>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</si>
  <si>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</si>
  <si>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</si>
  <si>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</si>
  <si>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</si>
  <si>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</si>
  <si>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</si>
  <si>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</si>
  <si>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</si>
  <si>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</si>
  <si>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</si>
  <si>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</si>
  <si>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</si>
  <si>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</si>
  <si>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</si>
  <si>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</si>
  <si>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</si>
  <si>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</si>
  <si>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</si>
  <si>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</si>
  <si>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</si>
  <si>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</si>
  <si>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</si>
  <si>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</si>
  <si>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</si>
  <si>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</si>
  <si>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</si>
  <si>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</si>
  <si>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</si>
  <si>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</si>
  <si>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</si>
  <si>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</si>
  <si>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</si>
  <si>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</si>
  <si>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</si>
  <si>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</si>
  <si>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</si>
  <si>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</si>
  <si>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</si>
  <si>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</si>
  <si>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</si>
  <si>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</si>
  <si>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</si>
  <si>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</si>
  <si>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</si>
  <si>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</si>
  <si>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</si>
  <si>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</si>
  <si>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</si>
  <si>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</si>
  <si>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</si>
  <si>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</si>
  <si>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</si>
  <si>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</si>
  <si>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</si>
  <si>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</si>
  <si>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</si>
  <si>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</si>
  <si>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</si>
  <si>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</si>
  <si>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</si>
  <si>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</si>
  <si>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</si>
  <si>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</si>
  <si>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</si>
  <si>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</si>
  <si>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</si>
  <si>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</si>
  <si>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</si>
  <si>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</si>
  <si>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</si>
  <si>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</si>
  <si>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</si>
  <si>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</si>
  <si>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</si>
  <si>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</si>
  <si>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</si>
  <si>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</si>
  <si>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</si>
  <si>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</si>
  <si>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</si>
  <si>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</si>
  <si>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</si>
  <si>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</si>
  <si>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</si>
  <si>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</si>
  <si>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</si>
  <si>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</si>
  <si>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</si>
  <si>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</si>
  <si>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</si>
  <si>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</si>
  <si>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</si>
  <si>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</si>
  <si>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</si>
  <si>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</si>
  <si>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</si>
  <si>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</si>
  <si>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</si>
  <si>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</si>
  <si>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</si>
  <si>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</si>
  <si>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</si>
  <si>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</si>
  <si>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</si>
  <si>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</si>
  <si>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</si>
  <si>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</si>
  <si>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</si>
  <si>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</si>
  <si>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</si>
  <si>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</si>
  <si>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</si>
  <si>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</si>
  <si>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</si>
  <si>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</si>
  <si>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</si>
  <si>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</si>
  <si>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</si>
  <si>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</si>
  <si>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</si>
  <si>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</si>
  <si>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</si>
  <si>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</si>
  <si>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</si>
  <si>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</si>
  <si>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</si>
  <si>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</si>
  <si>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</si>
  <si>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</si>
  <si>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</si>
  <si>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</si>
  <si>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</si>
  <si>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</si>
  <si>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</si>
  <si>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</si>
  <si>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</si>
  <si>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</si>
  <si>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</si>
  <si>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</si>
  <si>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</si>
  <si>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</si>
  <si>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</si>
  <si>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</si>
  <si>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</si>
  <si>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</si>
  <si>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</si>
  <si>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</si>
  <si>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</si>
  <si>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</si>
  <si>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</si>
  <si>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</si>
  <si>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</si>
  <si>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</si>
  <si>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</si>
  <si>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</si>
  <si>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</si>
  <si>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</si>
  <si>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</si>
  <si>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</si>
  <si>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</si>
  <si>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</si>
  <si>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</si>
  <si>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</si>
  <si>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</si>
  <si>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</si>
  <si>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</si>
  <si>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</si>
  <si>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</si>
  <si>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</si>
  <si>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</si>
  <si>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</si>
  <si>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</si>
  <si>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</si>
  <si>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</si>
  <si>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</si>
  <si>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</si>
  <si>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</si>
  <si>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</si>
  <si>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</si>
  <si>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</si>
  <si>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</si>
  <si>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</si>
  <si>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</si>
  <si>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</si>
  <si>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</si>
  <si>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</si>
  <si>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</si>
  <si>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</si>
  <si>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</si>
  <si>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</si>
  <si>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</si>
  <si>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</si>
  <si>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</si>
  <si>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</si>
  <si>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</si>
  <si>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</si>
  <si>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</si>
  <si>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</si>
  <si>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</si>
  <si>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</si>
  <si>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</si>
  <si>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</si>
  <si>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</si>
  <si>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</si>
  <si>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</si>
  <si>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</si>
  <si>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</si>
  <si>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</si>
  <si>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</si>
  <si>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</si>
  <si>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</si>
  <si>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</si>
  <si>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</si>
  <si>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</si>
  <si>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</si>
  <si>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</si>
  <si>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</si>
  <si>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</si>
  <si>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</si>
  <si>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</si>
  <si>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</si>
  <si>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</si>
  <si>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</si>
  <si>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</si>
  <si>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</si>
  <si>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</si>
  <si>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</si>
  <si>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</si>
  <si>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</si>
  <si>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</si>
  <si>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</si>
  <si>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</si>
  <si>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</si>
  <si>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</si>
  <si>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</si>
  <si>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</si>
  <si>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</si>
  <si>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</si>
  <si>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</si>
  <si>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</si>
  <si>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</si>
  <si>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</si>
  <si>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</si>
  <si>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</si>
  <si>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</si>
  <si>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</si>
  <si>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</si>
  <si>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</si>
  <si>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</si>
  <si>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</si>
  <si>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</si>
  <si>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</si>
  <si>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</si>
  <si>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</si>
  <si>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</si>
  <si>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</si>
  <si>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</si>
  <si>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</si>
  <si>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</si>
  <si>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</si>
  <si>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</si>
  <si>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</si>
  <si>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</si>
  <si>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</si>
  <si>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</si>
  <si>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</si>
  <si>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</si>
  <si>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</si>
  <si>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</si>
  <si>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</si>
  <si>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</si>
  <si>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</si>
  <si>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</si>
  <si>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</si>
  <si>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</si>
  <si>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</si>
  <si>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</si>
  <si>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</si>
  <si>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</si>
  <si>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</si>
  <si>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</si>
  <si>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</si>
  <si>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</si>
  <si>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</si>
  <si>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</si>
  <si>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</si>
  <si>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</si>
  <si>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</si>
  <si>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</si>
  <si>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</si>
  <si>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</si>
  <si>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</si>
  <si>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</si>
  <si>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</si>
  <si>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</si>
  <si>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</si>
  <si>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</si>
  <si>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</si>
  <si>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</si>
  <si>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</si>
  <si>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</si>
  <si>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</si>
  <si>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</si>
  <si>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</si>
  <si>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</si>
  <si>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</si>
  <si>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</si>
  <si>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</si>
  <si>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</si>
  <si>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</si>
  <si>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</si>
  <si>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</si>
  <si>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</si>
  <si>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</si>
  <si>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</si>
  <si>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</si>
  <si>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</si>
  <si>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</si>
  <si>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</si>
  <si>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</si>
  <si>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</si>
  <si>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</si>
  <si>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</si>
  <si>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</si>
  <si>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</si>
  <si>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</si>
  <si>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</si>
  <si>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</si>
  <si>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</si>
  <si>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</si>
  <si>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</si>
  <si>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</si>
  <si>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</si>
  <si>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</si>
  <si>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</si>
  <si>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</si>
  <si>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</si>
  <si>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</si>
  <si>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</si>
  <si>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</si>
  <si>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</si>
  <si>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</si>
  <si>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</si>
  <si>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</si>
  <si>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</si>
  <si>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</si>
  <si>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</si>
  <si>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</si>
  <si>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</si>
  <si>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</si>
  <si>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</si>
  <si>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</si>
  <si>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</si>
  <si>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</si>
  <si>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</si>
  <si>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</si>
  <si>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</si>
  <si>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</si>
  <si>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</si>
  <si>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</si>
  <si>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</si>
  <si>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</si>
  <si>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</si>
  <si>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</si>
  <si>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</si>
  <si>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</si>
  <si>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</si>
  <si>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</si>
  <si>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</si>
  <si>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</si>
  <si>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</si>
  <si>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</si>
  <si>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</si>
  <si>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</si>
  <si>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</si>
  <si>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</si>
  <si>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</si>
  <si>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</si>
  <si>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</si>
  <si>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</si>
  <si>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</si>
  <si>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</si>
  <si>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</si>
  <si>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</si>
  <si>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</si>
  <si>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</si>
  <si>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</si>
  <si>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</si>
  <si>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</si>
  <si>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</si>
  <si>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</si>
  <si>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</si>
  <si>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</si>
  <si>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</si>
  <si>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</si>
  <si>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</si>
  <si>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</si>
  <si>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</si>
  <si>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</si>
  <si>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</si>
  <si>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</si>
  <si>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</si>
  <si>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</si>
  <si>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</si>
  <si>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</si>
  <si>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</si>
  <si>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</si>
  <si>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</si>
  <si>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</si>
  <si>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</si>
  <si>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</si>
  <si>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</si>
  <si>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</si>
  <si>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</si>
  <si>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</si>
  <si>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</si>
  <si>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</si>
  <si>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</si>
  <si>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</si>
  <si>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</si>
  <si>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</si>
  <si>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</si>
  <si>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</si>
  <si>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</si>
  <si>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</si>
  <si>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</si>
  <si>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</si>
  <si>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</si>
  <si>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</si>
  <si>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</si>
  <si>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</si>
  <si>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</si>
  <si>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</si>
  <si>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</si>
  <si>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</si>
  <si>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</si>
  <si>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</si>
  <si>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</si>
  <si>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</si>
  <si>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</si>
  <si>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</si>
  <si>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</si>
  <si>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</si>
  <si>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</si>
  <si>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</si>
  <si>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</si>
  <si>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</si>
  <si>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</si>
  <si>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</si>
  <si>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</si>
  <si>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</si>
  <si>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</si>
  <si>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</si>
  <si>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</si>
  <si>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</si>
  <si>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</si>
  <si>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</si>
  <si>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</si>
  <si>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</si>
  <si>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</si>
  <si>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</si>
  <si>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</si>
  <si>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</si>
  <si>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</si>
  <si>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</si>
  <si>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</si>
  <si>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</si>
  <si>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</si>
  <si>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</si>
  <si>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</si>
  <si>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</si>
  <si>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</si>
  <si>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</si>
  <si>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</si>
  <si>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</si>
  <si>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</si>
  <si>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</si>
  <si>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</si>
  <si>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</si>
  <si>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</si>
  <si>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</si>
  <si>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</si>
  <si>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</si>
  <si>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</si>
  <si>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</si>
  <si>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</si>
  <si>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</si>
  <si>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</si>
  <si>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</si>
  <si>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</si>
  <si>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</si>
  <si>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</si>
  <si>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</si>
  <si>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</si>
  <si>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</si>
  <si>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</si>
  <si>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</si>
  <si>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</si>
  <si>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</si>
  <si>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</si>
  <si>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</si>
  <si>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</si>
  <si>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</si>
  <si>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</si>
  <si>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</si>
  <si>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</si>
  <si>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</si>
  <si>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</si>
  <si>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</si>
  <si>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</si>
  <si>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</si>
  <si>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</si>
  <si>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</si>
  <si>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</si>
  <si>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</si>
  <si>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</si>
  <si>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</si>
  <si>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</si>
  <si>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</si>
  <si>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</si>
  <si>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</si>
  <si>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</si>
  <si>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</si>
  <si>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</si>
  <si>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</si>
  <si>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</si>
  <si>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</si>
  <si>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</si>
  <si>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</si>
  <si>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</si>
  <si>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</si>
  <si>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</si>
  <si>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</si>
  <si>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</si>
  <si>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</si>
  <si>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</si>
  <si>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</si>
  <si>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</si>
  <si>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</si>
  <si>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</si>
  <si>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</si>
  <si>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</si>
  <si>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</si>
  <si>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</si>
  <si>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</si>
  <si>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</si>
  <si>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</si>
  <si>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</si>
  <si>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</si>
  <si>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</si>
  <si>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</si>
  <si>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</si>
  <si>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</si>
  <si>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</si>
  <si>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</si>
  <si>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</si>
  <si>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</si>
  <si>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</si>
  <si>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</si>
  <si>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</si>
  <si>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</si>
  <si>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</si>
  <si>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</si>
  <si>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</si>
  <si>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</si>
  <si>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</si>
  <si>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</si>
  <si>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</si>
  <si>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</si>
  <si>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</si>
  <si>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</si>
  <si>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</si>
  <si>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</si>
  <si>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</si>
  <si>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</si>
  <si>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</si>
  <si>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</si>
  <si>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</si>
  <si>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</si>
  <si>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</si>
  <si>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</si>
  <si>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</si>
  <si>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</si>
  <si>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</si>
  <si>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</si>
  <si>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</si>
  <si>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</si>
  <si>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</si>
  <si>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</si>
  <si>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</si>
  <si>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</si>
  <si>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</si>
  <si>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</si>
  <si>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</si>
  <si>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</si>
  <si>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</si>
  <si>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</si>
  <si>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</si>
  <si>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</si>
  <si>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</si>
  <si>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</si>
  <si>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</si>
  <si>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</si>
  <si>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</si>
  <si>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</si>
  <si>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</si>
  <si>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</si>
  <si>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</si>
  <si>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</si>
  <si>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</si>
  <si>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</si>
  <si>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</si>
  <si>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</si>
  <si>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</si>
  <si>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</si>
  <si>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</si>
  <si>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</si>
  <si>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</si>
  <si>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</si>
  <si>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</si>
  <si>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</si>
  <si>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</si>
  <si>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</si>
  <si>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</si>
  <si>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</si>
  <si>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</si>
  <si>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</si>
  <si>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</si>
  <si>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</si>
  <si>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</si>
  <si>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</si>
  <si>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</si>
  <si>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</si>
  <si>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</si>
  <si>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</si>
  <si>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</si>
  <si>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</si>
  <si>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</si>
  <si>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</si>
  <si>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</si>
  <si>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</si>
  <si>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</si>
  <si>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</si>
  <si>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</si>
  <si>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</si>
  <si>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</si>
  <si>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</si>
  <si>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</si>
  <si>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</si>
  <si>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</si>
  <si>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</si>
  <si>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</si>
  <si>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</si>
  <si>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</si>
  <si>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</si>
  <si>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</si>
  <si>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</si>
  <si>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</si>
  <si>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</si>
  <si>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</si>
  <si>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</si>
  <si>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</si>
  <si>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</si>
  <si>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</si>
  <si>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</si>
  <si>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</si>
  <si>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</si>
  <si>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</si>
  <si>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</si>
  <si>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</si>
  <si>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</si>
  <si>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</si>
  <si>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</si>
  <si>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</si>
  <si>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</si>
  <si>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</si>
  <si>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</si>
  <si>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</si>
  <si>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</si>
  <si>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</si>
  <si>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</si>
  <si>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</si>
  <si>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</si>
  <si>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</si>
  <si>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</si>
  <si>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</si>
  <si>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</si>
  <si>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</si>
  <si>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</si>
  <si>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</si>
  <si>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</si>
  <si>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</si>
  <si>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</si>
  <si>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</si>
  <si>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</si>
  <si>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</si>
  <si>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</si>
  <si>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</si>
  <si>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</si>
  <si>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</si>
  <si>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</si>
  <si>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</si>
  <si>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</si>
  <si>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</si>
  <si>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</si>
  <si>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</si>
  <si>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</si>
  <si>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</si>
  <si>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</si>
  <si>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</si>
  <si>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</si>
  <si>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</si>
  <si>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</si>
  <si>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</si>
  <si>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</si>
  <si>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</si>
  <si>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</si>
  <si>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</si>
  <si>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</si>
  <si>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</si>
  <si>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</si>
  <si>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</si>
  <si>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</si>
  <si>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</si>
  <si>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</si>
  <si>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</si>
  <si>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</si>
  <si>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</si>
  <si>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</si>
  <si>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</si>
  <si>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</si>
  <si>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</si>
  <si>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</si>
  <si>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</si>
  <si>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</si>
  <si>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</si>
  <si>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</si>
  <si>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</si>
  <si>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</si>
  <si>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</si>
  <si>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</si>
  <si>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</si>
  <si>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</si>
  <si>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</si>
  <si>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</si>
  <si>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</si>
  <si>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</si>
  <si>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</si>
  <si>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</si>
  <si>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</si>
  <si>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</si>
  <si>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</si>
  <si>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</si>
  <si>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</si>
  <si>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</si>
  <si>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</si>
  <si>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</si>
  <si>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</si>
  <si>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</si>
  <si>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</si>
  <si>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</si>
  <si>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</si>
  <si>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</si>
  <si>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</si>
  <si>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</si>
  <si>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</si>
  <si>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</si>
  <si>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</si>
  <si>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</si>
  <si>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</si>
  <si>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</si>
  <si>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</si>
  <si>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</si>
  <si>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</si>
  <si>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</si>
  <si>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</si>
  <si>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</si>
  <si>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</si>
  <si>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</si>
  <si>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</si>
  <si>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</si>
  <si>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</si>
  <si>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</si>
  <si>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</si>
  <si>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</si>
  <si>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</si>
  <si>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</si>
  <si>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</si>
  <si>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</si>
  <si>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</si>
  <si>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</si>
  <si>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</si>
  <si>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</si>
  <si>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</si>
  <si>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</si>
  <si>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</si>
  <si>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</si>
  <si>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</si>
  <si>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</si>
  <si>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</si>
  <si>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</si>
  <si>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</si>
  <si>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</si>
  <si>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</si>
  <si>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</si>
  <si>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</si>
  <si>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</si>
  <si>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</si>
  <si>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</si>
  <si>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</si>
  <si>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</si>
  <si>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</si>
  <si>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</si>
  <si>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</si>
  <si>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</si>
  <si>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</si>
  <si>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</si>
  <si>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</si>
  <si>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</si>
  <si>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</si>
  <si>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</si>
  <si>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</si>
  <si>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</si>
  <si>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</si>
  <si>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</si>
  <si>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</si>
  <si>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</si>
  <si>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</si>
  <si>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</si>
  <si>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</si>
  <si>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</si>
  <si>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</si>
  <si>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</si>
  <si>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</si>
  <si>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</si>
  <si>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</si>
  <si>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</si>
  <si>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</si>
  <si>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</si>
  <si>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</si>
  <si>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</si>
  <si>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</si>
  <si>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</si>
  <si>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</si>
  <si>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</si>
  <si>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</si>
  <si>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</si>
  <si>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</si>
  <si>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</si>
  <si>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</si>
  <si>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</si>
  <si>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</si>
  <si>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</si>
  <si>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</si>
  <si>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</si>
  <si>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</si>
  <si>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</si>
  <si>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</si>
  <si>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</si>
  <si>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</si>
  <si>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</si>
  <si>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</si>
  <si>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</si>
  <si>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</si>
  <si>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</si>
  <si>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</si>
  <si>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</si>
  <si>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</si>
  <si>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</si>
  <si>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</si>
  <si>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</si>
  <si>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</si>
  <si>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</si>
  <si>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</si>
  <si>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</si>
  <si>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</si>
  <si>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</si>
  <si>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</si>
  <si>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</si>
  <si>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</si>
  <si>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</si>
  <si>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</si>
  <si>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</si>
  <si>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</si>
  <si>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</si>
  <si>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</si>
  <si>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</si>
  <si>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</si>
  <si>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</si>
  <si>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</si>
  <si>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</si>
  <si>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</si>
  <si>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</si>
  <si>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</si>
  <si>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</si>
  <si>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</si>
  <si>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</si>
  <si>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</si>
  <si>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</si>
  <si>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</si>
  <si>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</si>
  <si>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</si>
  <si>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</si>
  <si>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</si>
  <si>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</si>
  <si>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</si>
  <si>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</si>
  <si>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</si>
  <si>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</si>
  <si>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</si>
  <si>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</si>
  <si>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</si>
  <si>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</si>
  <si>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</si>
  <si>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</si>
  <si>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</si>
  <si>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</si>
  <si>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</si>
  <si>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</si>
  <si>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</si>
  <si>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</si>
  <si>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</si>
  <si>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</si>
  <si>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</si>
  <si>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</si>
  <si>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</si>
  <si>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</si>
  <si>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</si>
  <si>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</si>
  <si>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</si>
  <si>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</si>
  <si>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</si>
  <si>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</si>
  <si>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</si>
  <si>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</si>
  <si>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</si>
  <si>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</si>
  <si>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</si>
  <si>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</si>
  <si>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</si>
  <si>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</si>
  <si>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</si>
  <si>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</si>
  <si>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</si>
  <si>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</si>
  <si>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</si>
  <si>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</si>
  <si>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</si>
  <si>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</si>
  <si>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</si>
  <si>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</si>
  <si>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</si>
  <si>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</si>
  <si>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</si>
  <si>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</si>
  <si>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</si>
  <si>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</si>
  <si>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</si>
  <si>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</si>
  <si>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</si>
  <si>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</si>
  <si>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</si>
  <si>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</si>
  <si>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</si>
  <si>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</si>
  <si>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</si>
  <si>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</si>
  <si>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</si>
  <si>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</si>
  <si>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</si>
  <si>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</si>
  <si>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</si>
  <si>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</si>
  <si>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</si>
  <si>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</si>
  <si>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</si>
  <si>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</si>
  <si>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</si>
  <si>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</si>
  <si>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</si>
  <si>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</si>
  <si>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</si>
  <si>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</si>
  <si>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</si>
  <si>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</si>
  <si>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</si>
  <si>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</si>
  <si>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</si>
  <si>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</si>
  <si>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</si>
  <si>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</si>
  <si>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</si>
  <si>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</si>
  <si>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</si>
  <si>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</si>
  <si>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</si>
  <si>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</si>
  <si>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</si>
  <si>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</si>
  <si>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</si>
  <si>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</si>
  <si>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</si>
  <si>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</si>
  <si>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</si>
  <si>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</si>
  <si>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</si>
  <si>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</si>
  <si>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</si>
  <si>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</si>
  <si>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</si>
  <si>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</si>
  <si>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</si>
  <si>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</si>
  <si>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</si>
  <si>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</si>
  <si>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</si>
  <si>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</si>
  <si>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</si>
  <si>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</si>
  <si>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</si>
  <si>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</si>
  <si>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</si>
  <si>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</si>
  <si>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</si>
  <si>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</si>
  <si>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</si>
  <si>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</si>
  <si>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</si>
  <si>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</si>
  <si>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</si>
  <si>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</si>
  <si>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</si>
  <si>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</si>
  <si>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</si>
  <si>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</si>
  <si>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</si>
  <si>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</si>
  <si>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</si>
  <si>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</si>
  <si>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</si>
  <si>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</si>
  <si>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</si>
  <si>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</si>
  <si>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</si>
  <si>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</si>
  <si>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</si>
  <si>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</si>
  <si>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</si>
  <si>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</si>
  <si>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</si>
  <si>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</si>
  <si>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</si>
  <si>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</si>
  <si>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</si>
  <si>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</si>
  <si>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</si>
  <si>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</si>
  <si>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</si>
  <si>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</si>
  <si>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</si>
  <si>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</si>
  <si>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</si>
  <si>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</si>
  <si>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</si>
  <si>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</si>
  <si>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</si>
  <si>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</si>
  <si>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</si>
  <si>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</si>
  <si>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</si>
  <si>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</si>
  <si>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</si>
  <si>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</si>
  <si>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</si>
  <si>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</si>
  <si>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</si>
  <si>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</si>
  <si>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</si>
  <si>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</si>
  <si>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</si>
  <si>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</si>
  <si>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</si>
  <si>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</si>
  <si>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</si>
  <si>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</si>
  <si>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</si>
  <si>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</si>
  <si>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</si>
  <si>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</si>
  <si>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</si>
  <si>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</si>
  <si>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</si>
  <si>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</si>
  <si>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</si>
  <si>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</si>
  <si>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</si>
  <si>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</si>
  <si>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</si>
  <si>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</si>
  <si>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</si>
  <si>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</si>
  <si>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</si>
  <si>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</si>
  <si>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</si>
  <si>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</si>
  <si>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</si>
  <si>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</si>
  <si>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</si>
  <si>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</si>
  <si>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</si>
  <si>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</si>
  <si>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</si>
  <si>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</si>
  <si>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</si>
  <si>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</si>
  <si>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</si>
  <si>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</si>
  <si>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</si>
  <si>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</si>
  <si>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</si>
  <si>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</si>
  <si>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</si>
  <si>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</si>
  <si>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</si>
  <si>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</si>
  <si>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</si>
  <si>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</si>
  <si>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</si>
  <si>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</si>
  <si>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</si>
  <si>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</si>
  <si>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</si>
  <si>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</si>
  <si>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</si>
  <si>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</si>
  <si>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</si>
  <si>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</si>
  <si>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</si>
  <si>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</si>
  <si>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</si>
  <si>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</si>
  <si>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</si>
  <si>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</si>
  <si>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</si>
  <si>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</si>
  <si>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</si>
  <si>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</si>
  <si>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</si>
  <si>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</si>
  <si>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</si>
  <si>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</si>
  <si>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</si>
  <si>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</si>
  <si>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</si>
  <si>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</si>
  <si>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</si>
  <si>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</si>
  <si>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</si>
  <si>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</si>
  <si>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</si>
  <si>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</si>
  <si>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</si>
  <si>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</si>
  <si>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</si>
  <si>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</si>
  <si>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</si>
  <si>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</si>
  <si>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</si>
  <si>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</si>
  <si>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</si>
  <si>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</si>
  <si>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</si>
  <si>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</si>
  <si>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</si>
  <si>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</si>
  <si>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</si>
  <si>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</si>
  <si>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</si>
  <si>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</si>
  <si>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</si>
  <si>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</si>
  <si>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</si>
  <si>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</si>
  <si>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</si>
  <si>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</si>
  <si>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</si>
  <si>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</si>
  <si>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</si>
  <si>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</si>
  <si>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</si>
  <si>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</si>
  <si>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</si>
  <si>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</si>
  <si>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</si>
  <si>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</si>
  <si>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</si>
  <si>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</si>
  <si>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</si>
  <si>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</si>
  <si>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</si>
  <si>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</si>
  <si>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</si>
  <si>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</si>
  <si>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</si>
  <si>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</si>
  <si>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</si>
  <si>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</si>
  <si>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</si>
  <si>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</si>
  <si>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</si>
  <si>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</si>
  <si>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</si>
  <si>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</si>
  <si>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</si>
  <si>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</si>
  <si>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</si>
  <si>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</si>
  <si>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</si>
  <si>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</si>
  <si>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</si>
  <si>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</si>
  <si>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</si>
  <si>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</si>
  <si>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</si>
  <si>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</si>
  <si>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</si>
  <si>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</si>
  <si>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</si>
  <si>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</si>
  <si>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</si>
  <si>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</si>
  <si>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</si>
  <si>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</si>
  <si>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</si>
  <si>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</si>
  <si>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</si>
  <si>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</si>
  <si>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</si>
  <si>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</si>
  <si>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</si>
  <si>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</si>
  <si>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</si>
  <si>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</si>
  <si>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</si>
  <si>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</si>
  <si>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</si>
  <si>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</si>
  <si>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</si>
  <si>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</si>
  <si>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</si>
  <si>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</si>
  <si>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</si>
  <si>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</si>
  <si>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</si>
  <si>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</si>
  <si>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</si>
  <si>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</si>
  <si>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</si>
  <si>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</si>
  <si>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</si>
  <si>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</si>
  <si>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</si>
  <si>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</si>
  <si>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</si>
  <si>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</si>
  <si>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</si>
  <si>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</si>
  <si>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</si>
  <si>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</si>
  <si>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</si>
  <si>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</si>
  <si>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</si>
  <si>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</si>
  <si>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</si>
  <si>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</si>
  <si>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</si>
  <si>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</si>
  <si>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</si>
  <si>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</si>
  <si>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</si>
  <si>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</si>
  <si>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</si>
  <si>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</si>
  <si>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</si>
  <si>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</si>
  <si>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</si>
  <si>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</si>
  <si>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</si>
  <si>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</si>
  <si>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</si>
  <si>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</si>
  <si>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</si>
  <si>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</si>
  <si>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</si>
  <si>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</si>
  <si>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</si>
  <si>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</si>
  <si>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</si>
  <si>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</si>
  <si>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</si>
  <si>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</si>
  <si>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</si>
  <si>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</si>
  <si>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</si>
  <si>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</si>
  <si>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</si>
  <si>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</si>
  <si>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</si>
  <si>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</si>
  <si>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</si>
  <si>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</si>
  <si>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</si>
  <si>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</si>
  <si>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</si>
  <si>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</si>
  <si>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</si>
  <si>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</si>
  <si>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</si>
  <si>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</si>
  <si>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</si>
  <si>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</si>
  <si>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</si>
  <si>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</si>
  <si>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</si>
  <si>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</si>
  <si>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</si>
  <si>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</si>
  <si>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</si>
  <si>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</si>
  <si>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</si>
  <si>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</si>
  <si>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</si>
  <si>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</si>
  <si>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</si>
  <si>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</si>
  <si>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</si>
  <si>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</si>
  <si>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</si>
  <si>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</si>
  <si>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</si>
  <si>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</si>
  <si>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</si>
  <si>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</si>
  <si>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</si>
  <si>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</si>
  <si>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</si>
  <si>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</si>
  <si>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</si>
  <si>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</si>
  <si>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</si>
  <si>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</si>
  <si>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</si>
  <si>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</si>
  <si>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</si>
  <si>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</si>
  <si>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</si>
  <si>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</si>
  <si>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</si>
  <si>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</si>
  <si>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</si>
  <si>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</si>
  <si>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</si>
  <si>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</si>
  <si>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</si>
  <si>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</si>
  <si>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</si>
  <si>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</si>
  <si>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</si>
  <si>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</si>
  <si>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</si>
  <si>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</si>
  <si>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</si>
  <si>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</si>
  <si>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</si>
  <si>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</si>
  <si>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</si>
  <si>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</si>
  <si>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</si>
  <si>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</si>
  <si>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</si>
  <si>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</si>
  <si>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</si>
  <si>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</si>
  <si>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</si>
  <si>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</si>
  <si>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</si>
  <si>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</si>
  <si>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</si>
  <si>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</si>
  <si>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</si>
  <si>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</si>
  <si>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</si>
  <si>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</si>
  <si>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</si>
  <si>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</si>
  <si>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</si>
  <si>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</si>
  <si>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</si>
  <si>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</si>
  <si>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</si>
  <si>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</si>
  <si>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</si>
  <si>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</si>
  <si>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</si>
  <si>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</si>
  <si>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</si>
  <si>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</si>
  <si>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</si>
  <si>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</si>
  <si>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</si>
  <si>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</si>
  <si>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</si>
  <si>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</si>
  <si>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</si>
  <si>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</si>
  <si>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</si>
  <si>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</si>
  <si>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</si>
  <si>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</si>
  <si>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</si>
  <si>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</si>
  <si>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</si>
  <si>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</si>
  <si>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</si>
  <si>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</si>
  <si>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</si>
  <si>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</si>
  <si>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</si>
  <si>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</si>
  <si>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</si>
  <si>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</si>
  <si>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</si>
  <si>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</si>
  <si>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</si>
  <si>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</si>
  <si>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</si>
  <si>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</si>
  <si>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</si>
  <si>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</si>
  <si>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</si>
  <si>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</si>
  <si>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</si>
  <si>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</si>
  <si>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</si>
  <si>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</si>
  <si>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</si>
  <si>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</si>
  <si>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</si>
  <si>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</si>
  <si>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</si>
  <si>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</si>
  <si>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</si>
  <si>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</si>
  <si>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</si>
  <si>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</si>
  <si>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</si>
  <si>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</si>
  <si>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</si>
  <si>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</si>
  <si>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</si>
  <si>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</si>
  <si>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</si>
  <si>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</si>
  <si>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</si>
  <si>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</si>
  <si>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</si>
  <si>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</si>
  <si>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</si>
  <si>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</si>
  <si>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</si>
  <si>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</si>
  <si>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</si>
  <si>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</si>
  <si>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</si>
  <si>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</si>
  <si>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</si>
  <si>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</si>
  <si>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</si>
  <si>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</si>
  <si>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</si>
  <si>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</si>
  <si>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</si>
  <si>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</si>
  <si>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</si>
  <si>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</si>
  <si>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</si>
  <si>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</si>
  <si>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</si>
  <si>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</si>
  <si>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</si>
  <si>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</si>
  <si>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</si>
  <si>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</si>
  <si>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</si>
  <si>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</si>
  <si>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</si>
  <si>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</si>
  <si>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</si>
  <si>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</si>
  <si>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</si>
  <si>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</si>
  <si>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</si>
  <si>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</si>
  <si>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</si>
  <si>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</si>
  <si>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</si>
  <si>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</si>
  <si>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</si>
  <si>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</si>
  <si>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</si>
  <si>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</si>
  <si>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</si>
  <si>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</si>
  <si>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</si>
  <si>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</si>
  <si>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</si>
  <si>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</si>
  <si>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</si>
  <si>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</si>
  <si>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</si>
  <si>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</si>
  <si>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</si>
  <si>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</si>
  <si>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</si>
  <si>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</si>
  <si>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</si>
  <si>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</si>
  <si>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</si>
  <si>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</si>
  <si>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</si>
  <si>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</si>
  <si>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</si>
  <si>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</si>
  <si>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</si>
  <si>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</si>
  <si>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</si>
  <si>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</si>
  <si>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</si>
  <si>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</si>
  <si>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</si>
  <si>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</si>
  <si>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</si>
  <si>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</si>
  <si>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</si>
  <si>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</si>
  <si>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</si>
  <si>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</si>
  <si>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</si>
  <si>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</si>
  <si>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</si>
  <si>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</si>
  <si>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</si>
  <si>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</si>
  <si>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</si>
  <si>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</si>
  <si>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</si>
  <si>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</si>
  <si>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</si>
  <si>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</si>
  <si>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</si>
  <si>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</si>
  <si>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</si>
  <si>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</si>
  <si>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</si>
  <si>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</si>
  <si>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</si>
  <si>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</si>
  <si>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</si>
  <si>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</si>
  <si>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</si>
  <si>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</si>
  <si>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</si>
  <si>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</si>
  <si>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</si>
  <si>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</si>
  <si>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</si>
  <si>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</si>
  <si>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</si>
  <si>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</si>
  <si>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</si>
  <si>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</si>
  <si>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</si>
  <si>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</si>
  <si>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</si>
  <si>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</si>
  <si>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</si>
  <si>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</si>
  <si>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</si>
  <si>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</si>
  <si>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</si>
  <si>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</si>
  <si>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</si>
  <si>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</si>
  <si>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</si>
  <si>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</si>
  <si>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</si>
  <si>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</si>
  <si>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</si>
  <si>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</si>
  <si>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</si>
  <si>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</si>
  <si>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</si>
  <si>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</si>
  <si>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</si>
  <si>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</si>
  <si>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</si>
  <si>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</si>
  <si>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</si>
  <si>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</si>
  <si>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</si>
  <si>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</si>
  <si>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</si>
  <si>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</si>
  <si>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</si>
  <si>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</si>
  <si>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</si>
  <si>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</si>
  <si>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</si>
  <si>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</si>
  <si>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</si>
  <si>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</si>
  <si>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</si>
  <si>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</si>
  <si>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</si>
  <si>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</si>
  <si>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</si>
  <si>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</si>
  <si>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</si>
  <si>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</si>
  <si>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</si>
  <si>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</si>
  <si>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</si>
  <si>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</si>
  <si>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</si>
  <si>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</si>
  <si>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</si>
  <si>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</si>
  <si>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</si>
  <si>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</si>
  <si>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</si>
  <si>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</si>
  <si>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</si>
  <si>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</si>
  <si>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</si>
  <si>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</si>
  <si>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</si>
  <si>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</si>
  <si>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</si>
  <si>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</si>
  <si>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</si>
  <si>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</si>
  <si>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</si>
  <si>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</si>
  <si>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</si>
  <si>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</si>
  <si>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</si>
  <si>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</si>
  <si>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</si>
  <si>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</si>
  <si>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</si>
  <si>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</si>
  <si>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</si>
  <si>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</si>
  <si>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</si>
  <si>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</si>
  <si>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</si>
  <si>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</si>
  <si>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</si>
  <si>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</si>
  <si>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</si>
  <si>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</si>
  <si>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</si>
  <si>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</si>
  <si>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</si>
  <si>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</si>
  <si>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</si>
  <si>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</si>
  <si>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</si>
  <si>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</si>
  <si>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</si>
  <si>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</si>
  <si>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</si>
  <si>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</si>
  <si>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</si>
  <si>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</si>
  <si>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</si>
  <si>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</si>
  <si>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</si>
  <si>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</si>
  <si>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</si>
  <si>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</si>
  <si>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</si>
  <si>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</si>
  <si>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</si>
  <si>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</si>
  <si>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</si>
  <si>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</si>
  <si>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</si>
  <si>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</si>
  <si>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</si>
  <si>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</si>
  <si>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</si>
  <si>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</si>
  <si>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</si>
  <si>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</si>
  <si>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</si>
  <si>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</si>
  <si>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</si>
  <si>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</si>
  <si>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</si>
  <si>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</si>
  <si>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</si>
  <si>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</si>
  <si>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</si>
  <si>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</si>
  <si>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</si>
  <si>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</si>
  <si>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</si>
  <si>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</si>
  <si>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</si>
  <si>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</si>
  <si>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</si>
  <si>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</si>
  <si>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</si>
  <si>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</si>
  <si>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</si>
  <si>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</si>
  <si>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</si>
  <si>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</si>
  <si>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</si>
  <si>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</si>
  <si>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</si>
  <si>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</si>
  <si>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</si>
  <si>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</si>
  <si>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</si>
  <si>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</si>
  <si>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</si>
  <si>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</si>
  <si>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</si>
  <si>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</si>
  <si>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</si>
  <si>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</si>
  <si>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</si>
  <si>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</si>
  <si>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</si>
  <si>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</si>
  <si>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</si>
  <si>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</si>
  <si>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</si>
  <si>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</si>
  <si>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</si>
  <si>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</si>
  <si>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</si>
  <si>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</si>
  <si>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</si>
  <si>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</si>
  <si>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</si>
  <si>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</si>
  <si>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</si>
  <si>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</si>
  <si>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</si>
  <si>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</si>
  <si>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</si>
  <si>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</si>
  <si>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</si>
  <si>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</si>
  <si>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</si>
  <si>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</si>
  <si>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</si>
  <si>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</si>
  <si>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</si>
  <si>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</si>
  <si>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</si>
  <si>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</si>
  <si>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</si>
  <si>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</si>
  <si>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</si>
  <si>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</si>
  <si>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</si>
  <si>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</si>
  <si>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</si>
  <si>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</si>
  <si>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</si>
  <si>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</si>
  <si>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</si>
  <si>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</si>
  <si>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</si>
  <si>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</si>
  <si>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</si>
  <si>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</si>
  <si>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</si>
  <si>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</si>
  <si>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</si>
  <si>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</si>
  <si>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</si>
  <si>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</si>
  <si>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</si>
  <si>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</si>
  <si>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</si>
  <si>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</si>
  <si>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</si>
  <si>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</si>
  <si>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</si>
  <si>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</si>
  <si>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</si>
  <si>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</si>
  <si>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</si>
  <si>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</si>
  <si>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</si>
  <si>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</si>
  <si>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</si>
  <si>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</si>
  <si>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</si>
  <si>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</si>
  <si>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</si>
  <si>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</si>
  <si>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</si>
  <si>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</si>
  <si>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</si>
  <si>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</si>
  <si>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</si>
  <si>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</si>
  <si>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</si>
  <si>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</si>
  <si>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</si>
  <si>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</si>
  <si>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</si>
  <si>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</si>
  <si>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</si>
  <si>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</si>
  <si>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</si>
  <si>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</si>
  <si>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</si>
  <si>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</si>
  <si>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</si>
  <si>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</si>
  <si>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</si>
  <si>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</si>
  <si>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</si>
  <si>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</si>
  <si>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</si>
  <si>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</si>
  <si>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</si>
  <si>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</si>
  <si>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</si>
  <si>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</si>
  <si>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</si>
  <si>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</si>
  <si>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</si>
  <si>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</si>
  <si>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</si>
  <si>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</si>
  <si>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</si>
  <si>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</si>
  <si>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</si>
  <si>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</si>
  <si>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</si>
  <si>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</si>
  <si>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</si>
  <si>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</si>
  <si>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</si>
  <si>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</si>
  <si>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</si>
  <si>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</si>
  <si>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</si>
  <si>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</si>
  <si>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</si>
  <si>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</si>
  <si>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</si>
  <si>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</si>
  <si>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</si>
  <si>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</si>
  <si>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</si>
  <si>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</si>
  <si>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</si>
  <si>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</si>
  <si>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</si>
  <si>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</si>
  <si>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</si>
  <si>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</si>
  <si>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</si>
  <si>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</si>
  <si>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</si>
  <si>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</si>
  <si>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</si>
  <si>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</si>
  <si>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</si>
  <si>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</si>
  <si>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</si>
  <si>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</si>
  <si>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</si>
  <si>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</si>
  <si>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</si>
  <si>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</si>
  <si>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</si>
  <si>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</si>
  <si>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</si>
  <si>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</si>
  <si>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</si>
  <si>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</si>
  <si>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</si>
  <si>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</si>
  <si>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</si>
  <si>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</si>
  <si>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</si>
  <si>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</si>
  <si>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</si>
  <si>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</si>
  <si>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</si>
  <si>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</si>
  <si>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</si>
  <si>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</si>
  <si>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</si>
  <si>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</si>
  <si>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</si>
  <si>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</si>
  <si>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</si>
  <si>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</si>
  <si>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</si>
  <si>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</si>
  <si>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</si>
  <si>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</si>
  <si>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</si>
  <si>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</si>
  <si>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</si>
  <si>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</si>
  <si>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</si>
  <si>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</si>
  <si>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</si>
  <si>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</si>
  <si>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</si>
  <si>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</si>
  <si>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</si>
  <si>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</si>
  <si>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</si>
  <si>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</si>
  <si>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</si>
  <si>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</si>
  <si>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</si>
  <si>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</si>
  <si>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</si>
  <si>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</si>
  <si>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</si>
  <si>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</si>
  <si>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</si>
  <si>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</si>
  <si>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</si>
  <si>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</si>
  <si>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</si>
  <si>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</si>
  <si>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</si>
  <si>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</si>
  <si>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</si>
  <si>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</si>
  <si>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</si>
  <si>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</si>
  <si>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</si>
  <si>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</si>
  <si>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</si>
  <si>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</si>
  <si>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</si>
  <si>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</si>
  <si>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</si>
  <si>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</si>
  <si>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</si>
  <si>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</si>
  <si>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</si>
  <si>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</si>
  <si>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</si>
  <si>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</si>
  <si>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</si>
  <si>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</si>
  <si>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</si>
  <si>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</si>
  <si>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</si>
  <si>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</si>
  <si>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</si>
  <si>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</si>
  <si>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</si>
  <si>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</si>
  <si>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</si>
  <si>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</si>
  <si>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</si>
  <si>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</si>
  <si>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</si>
  <si>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</si>
  <si>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</si>
  <si>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</si>
  <si>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</si>
  <si>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</si>
  <si>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</si>
  <si>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</si>
  <si>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</si>
  <si>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</si>
  <si>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</si>
  <si>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</si>
  <si>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</si>
  <si>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</si>
  <si>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</si>
  <si>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</si>
  <si>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</si>
  <si>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</si>
  <si>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</si>
  <si>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</si>
  <si>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</si>
  <si>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</si>
  <si>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</si>
  <si>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</si>
  <si>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</si>
  <si>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</si>
  <si>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</si>
  <si>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</si>
  <si>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</si>
  <si>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</si>
  <si>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</si>
  <si>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</si>
  <si>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</si>
  <si>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</si>
  <si>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</si>
  <si>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</si>
  <si>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</si>
  <si>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</si>
  <si>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</si>
  <si>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</si>
  <si>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</si>
  <si>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</si>
  <si>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</si>
  <si>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</si>
  <si>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</si>
  <si>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</si>
  <si>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</si>
  <si>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</si>
  <si>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</si>
  <si>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</si>
  <si>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</si>
  <si>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</si>
  <si>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</si>
  <si>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</si>
  <si>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</si>
  <si>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</si>
  <si>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</si>
  <si>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</si>
  <si>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</si>
  <si>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</si>
  <si>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</si>
  <si>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</si>
  <si>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</si>
  <si>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</si>
  <si>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</si>
  <si>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</si>
  <si>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</si>
  <si>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</si>
  <si>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</si>
  <si>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</si>
  <si>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</si>
  <si>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</si>
  <si>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</si>
  <si>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</si>
  <si>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</si>
  <si>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</si>
  <si>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</si>
  <si>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</si>
  <si>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</si>
  <si>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</si>
  <si>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</si>
  <si>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</si>
  <si>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</si>
  <si>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</si>
  <si>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</si>
  <si>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</si>
  <si>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</si>
  <si>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</si>
  <si>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</si>
  <si>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</si>
  <si>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</si>
  <si>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</si>
  <si>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</si>
  <si>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</si>
  <si>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</si>
  <si>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</si>
  <si>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</si>
  <si>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</si>
  <si>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</si>
  <si>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</si>
  <si>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</si>
  <si>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</si>
  <si>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</si>
  <si>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</si>
  <si>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</si>
  <si>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</si>
  <si>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</si>
  <si>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</si>
  <si>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</si>
  <si>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</si>
  <si>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</si>
  <si>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</si>
  <si>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</si>
  <si>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</si>
  <si>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</si>
  <si>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</si>
  <si>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</si>
  <si>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</si>
  <si>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</si>
  <si>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</si>
  <si>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</si>
  <si>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</si>
  <si>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</si>
  <si>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</si>
  <si>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</si>
  <si>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</si>
  <si>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</si>
  <si>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</si>
  <si>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</si>
  <si>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</si>
  <si>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</si>
  <si>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</si>
  <si>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</si>
  <si>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</si>
  <si>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</si>
  <si>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</si>
  <si>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</si>
  <si>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</si>
  <si>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</si>
  <si>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</si>
  <si>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</si>
  <si>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</si>
  <si>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</si>
  <si>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</si>
  <si>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</si>
  <si>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</si>
  <si>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</si>
  <si>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</si>
  <si>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</si>
  <si>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</si>
  <si>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</si>
  <si>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</si>
  <si>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</si>
  <si>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</si>
  <si>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</si>
  <si>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</si>
  <si>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</si>
  <si>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</si>
  <si>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</si>
  <si>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</si>
  <si>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</si>
  <si>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</si>
  <si>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</si>
  <si>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</si>
  <si>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</si>
  <si>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</si>
  <si>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</si>
  <si>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</si>
  <si>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</si>
  <si>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</si>
  <si>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</si>
  <si>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</si>
  <si>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</si>
  <si>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</si>
  <si>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</si>
  <si>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</si>
  <si>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</si>
  <si>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</si>
  <si>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</si>
  <si>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</si>
  <si>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</si>
  <si>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</si>
  <si>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</si>
  <si>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</si>
  <si>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</si>
  <si>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</si>
  <si>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</si>
  <si>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</si>
  <si>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</si>
  <si>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</si>
  <si>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</si>
  <si>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</si>
  <si>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</si>
  <si>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</si>
  <si>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</si>
  <si>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</si>
  <si>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</si>
  <si>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</si>
  <si>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</si>
  <si>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</si>
  <si>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</si>
  <si>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</si>
  <si>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</si>
  <si>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</si>
  <si>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</si>
  <si>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</si>
  <si>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</si>
  <si>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</si>
  <si>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</si>
  <si>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</si>
  <si>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</si>
  <si>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</si>
  <si>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</si>
  <si>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</si>
  <si>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</si>
  <si>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</si>
  <si>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</si>
  <si>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</si>
  <si>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</si>
  <si>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</si>
  <si>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</si>
  <si>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</si>
  <si>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</si>
  <si>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</si>
  <si>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</si>
  <si>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</si>
  <si>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</si>
  <si>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</si>
  <si>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</si>
  <si>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</si>
  <si>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</si>
  <si>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</si>
  <si>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</si>
  <si>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</si>
  <si>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</si>
  <si>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</si>
  <si>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</si>
  <si>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</si>
  <si>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</si>
  <si>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</si>
  <si>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</si>
  <si>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</si>
  <si>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</si>
  <si>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</si>
  <si>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</si>
  <si>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</si>
  <si>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</si>
  <si>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</si>
  <si>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</si>
  <si>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</si>
  <si>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</si>
  <si>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</si>
  <si>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</si>
  <si>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</si>
  <si>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</si>
  <si>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</si>
  <si>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</si>
  <si>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</si>
  <si>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</si>
  <si>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</si>
  <si>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</si>
  <si>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</si>
  <si>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</si>
  <si>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</si>
  <si>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</si>
  <si>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</si>
  <si>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</si>
  <si>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</si>
  <si>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</si>
  <si>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</si>
  <si>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</si>
  <si>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</si>
  <si>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</si>
  <si>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</si>
  <si>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</si>
  <si>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</si>
  <si>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</si>
  <si>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</si>
  <si>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</si>
  <si>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</si>
  <si>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</si>
  <si>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</si>
  <si>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</si>
  <si>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</si>
  <si>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</si>
  <si>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</si>
  <si>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</si>
  <si>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</si>
  <si>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</si>
  <si>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</si>
  <si>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</si>
  <si>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</si>
  <si>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</si>
  <si>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</si>
  <si>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</si>
  <si>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</si>
  <si>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</si>
  <si>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</si>
  <si>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</si>
  <si>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</si>
  <si>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</si>
  <si>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</si>
  <si>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</si>
  <si>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</si>
  <si>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</si>
  <si>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</si>
  <si>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</si>
  <si>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</si>
  <si>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</si>
  <si>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</si>
  <si>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</si>
  <si>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</si>
  <si>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</si>
  <si>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</si>
  <si>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</si>
  <si>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</si>
  <si>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</si>
  <si>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</si>
  <si>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</si>
  <si>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</si>
  <si>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</si>
  <si>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</si>
  <si>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</si>
  <si>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</si>
  <si>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</si>
  <si>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</si>
  <si>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</si>
  <si>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</si>
  <si>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</si>
  <si>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</si>
  <si>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</si>
  <si>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</si>
  <si>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</si>
  <si>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</si>
  <si>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</si>
  <si>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</si>
  <si>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</si>
  <si>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</si>
  <si>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</si>
  <si>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</si>
  <si>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</si>
  <si>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</si>
  <si>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</si>
  <si>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</si>
  <si>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</si>
  <si>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</si>
  <si>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</si>
  <si>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</si>
  <si>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</si>
  <si>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</si>
  <si>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</si>
  <si>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</si>
  <si>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</si>
  <si>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</si>
  <si>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</si>
  <si>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</si>
  <si>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</si>
  <si>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</si>
  <si>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</si>
  <si>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</si>
  <si>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</si>
  <si>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</si>
  <si>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</si>
  <si>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</si>
  <si>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</si>
  <si>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</si>
  <si>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</si>
  <si>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</si>
  <si>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</si>
  <si>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</si>
  <si>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</si>
  <si>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</si>
  <si>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</si>
  <si>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</si>
  <si>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</si>
  <si>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</si>
  <si>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</si>
  <si>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</si>
  <si>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</si>
  <si>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</si>
  <si>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</si>
  <si>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</si>
  <si>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</si>
  <si>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</si>
  <si>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</si>
  <si>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</si>
  <si>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</si>
  <si>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</si>
  <si>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</si>
  <si>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</si>
  <si>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</si>
  <si>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</si>
  <si>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</si>
  <si>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</si>
  <si>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</si>
  <si>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</si>
  <si>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</si>
  <si>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</si>
  <si>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</si>
  <si>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</si>
  <si>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</si>
  <si>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</si>
  <si>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</si>
  <si>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</si>
  <si>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</si>
  <si>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</si>
  <si>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</si>
  <si>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</si>
  <si>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</si>
  <si>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</si>
  <si>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</si>
  <si>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</si>
  <si>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</si>
  <si>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</si>
  <si>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</si>
  <si>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</si>
  <si>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</si>
  <si>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</si>
  <si>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</si>
  <si>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</si>
  <si>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</si>
  <si>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</si>
  <si>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</si>
  <si>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</si>
  <si>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</si>
  <si>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</si>
  <si>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</si>
  <si>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</si>
  <si>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</si>
  <si>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</si>
  <si>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</si>
  <si>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</si>
  <si>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</si>
  <si>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</si>
  <si>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</si>
  <si>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</si>
  <si>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</si>
  <si>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</si>
  <si>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</si>
  <si>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</si>
  <si>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</si>
  <si>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</si>
  <si>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</si>
  <si>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</si>
  <si>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</si>
  <si>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</si>
  <si>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</si>
  <si>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</si>
  <si>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</si>
  <si>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</si>
  <si>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</si>
  <si>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</si>
  <si>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</si>
  <si>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</si>
  <si>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</si>
  <si>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</si>
  <si>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</si>
  <si>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</si>
  <si>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</si>
  <si>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</si>
  <si>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</si>
  <si>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</si>
  <si>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</si>
  <si>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</si>
  <si>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</si>
  <si>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</si>
  <si>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</si>
  <si>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</si>
  <si>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</si>
  <si>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</si>
  <si>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</si>
  <si>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</si>
  <si>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</si>
  <si>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</si>
  <si>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</si>
  <si>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</si>
  <si>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</si>
  <si>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</si>
  <si>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</si>
  <si>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</si>
  <si>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</si>
  <si>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</si>
  <si>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</si>
  <si>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</si>
  <si>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</si>
  <si>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</si>
  <si>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</si>
  <si>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</si>
  <si>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</si>
  <si>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</si>
  <si>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</si>
  <si>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</si>
  <si>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</si>
  <si>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</si>
  <si>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</si>
  <si>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</si>
  <si>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</si>
  <si>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</si>
  <si>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</si>
  <si>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</si>
  <si>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</si>
  <si>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</si>
  <si>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</si>
  <si>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</si>
  <si>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</si>
  <si>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</si>
  <si>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</si>
  <si>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</si>
  <si>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</si>
  <si>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</si>
  <si>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</si>
  <si>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</si>
  <si>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</si>
  <si>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</si>
  <si>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</si>
  <si>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</si>
  <si>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</si>
  <si>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</si>
  <si>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</si>
  <si>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</si>
  <si>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</si>
  <si>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</si>
  <si>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</si>
  <si>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</si>
  <si>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</si>
  <si>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</si>
  <si>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</si>
  <si>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</si>
  <si>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</si>
  <si>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</si>
  <si>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</si>
  <si>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</si>
  <si>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</si>
  <si>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</si>
  <si>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</si>
  <si>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</si>
  <si>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</si>
  <si>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</si>
  <si>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</si>
  <si>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</si>
  <si>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</si>
  <si>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</si>
  <si>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</si>
  <si>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</si>
  <si>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</si>
  <si>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</si>
  <si>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</si>
  <si>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</si>
  <si>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</si>
  <si>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</si>
  <si>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</si>
  <si>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</si>
  <si>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</si>
  <si>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</si>
  <si>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</si>
  <si>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</si>
  <si>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</si>
  <si>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</si>
  <si>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</si>
  <si>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</si>
  <si>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</si>
  <si>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</si>
  <si>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</si>
  <si>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</si>
  <si>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</si>
  <si>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</si>
  <si>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</si>
  <si>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</si>
  <si>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</si>
  <si>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</si>
  <si>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</si>
  <si>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</si>
  <si>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</si>
  <si>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</si>
  <si>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</si>
  <si>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</si>
  <si>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</si>
  <si>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</si>
  <si>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</si>
  <si>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</si>
  <si>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</si>
  <si>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</si>
  <si>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</si>
  <si>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</si>
  <si>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</si>
  <si>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</si>
  <si>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</si>
  <si>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</si>
  <si>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</si>
  <si>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</si>
  <si>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</si>
  <si>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</si>
  <si>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</si>
  <si>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</si>
  <si>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</si>
  <si>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</si>
  <si>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</si>
  <si>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</si>
  <si>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</si>
  <si>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</si>
  <si>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</si>
  <si>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</si>
  <si>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</si>
  <si>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</si>
  <si>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</si>
  <si>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</si>
  <si>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</si>
  <si>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</si>
  <si>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</si>
  <si>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</si>
  <si>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</si>
  <si>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</si>
  <si>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</si>
  <si>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</si>
  <si>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</si>
  <si>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</si>
  <si>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</si>
  <si>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</si>
  <si>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</si>
  <si>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</si>
  <si>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</si>
  <si>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</si>
  <si>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</si>
  <si>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</si>
  <si>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</si>
  <si>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</si>
  <si>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</si>
  <si>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</si>
  <si>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</si>
  <si>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</si>
  <si>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</si>
  <si>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</si>
  <si>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</si>
  <si>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</si>
  <si>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</si>
  <si>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</si>
  <si>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</si>
  <si>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</si>
  <si>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</si>
  <si>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</si>
  <si>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</si>
  <si>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</si>
  <si>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</si>
  <si>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</si>
  <si>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</si>
  <si>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</si>
  <si>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</si>
  <si>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</si>
  <si>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</si>
  <si>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</si>
  <si>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</si>
  <si>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</si>
  <si>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</si>
  <si>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</si>
  <si>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</si>
  <si>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</si>
  <si>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</si>
  <si>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</si>
  <si>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</si>
  <si>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</si>
  <si>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</si>
  <si>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</si>
  <si>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</si>
  <si>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</si>
  <si>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</si>
  <si>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</si>
  <si>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</si>
  <si>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</si>
  <si>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</si>
  <si>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</si>
  <si>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</si>
  <si>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</si>
  <si>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</si>
  <si>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</si>
  <si>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</si>
  <si>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</si>
  <si>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</si>
  <si>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</si>
  <si>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</si>
  <si>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</si>
  <si>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</si>
  <si>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</si>
  <si>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</si>
  <si>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</si>
  <si>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</si>
  <si>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</si>
  <si>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</si>
  <si>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</si>
  <si>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</si>
  <si>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</si>
  <si>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</si>
  <si>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</si>
  <si>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</si>
  <si>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</si>
  <si>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</si>
  <si>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</si>
  <si>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</si>
  <si>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</si>
  <si>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</si>
  <si>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</si>
  <si>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</si>
  <si>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</si>
  <si>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</si>
  <si>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</si>
  <si>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</si>
  <si>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</si>
  <si>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</si>
  <si>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</si>
  <si>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</si>
  <si>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</si>
  <si>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</si>
  <si>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</si>
  <si>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</si>
  <si>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</si>
  <si>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</si>
  <si>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</si>
  <si>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</si>
  <si>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</si>
  <si>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</si>
  <si>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</si>
  <si>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</si>
  <si>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</si>
  <si>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</si>
  <si>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</si>
  <si>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</si>
  <si>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</si>
  <si>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</si>
  <si>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</si>
  <si>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</si>
  <si>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</si>
  <si>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</si>
  <si>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</si>
  <si>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</si>
  <si>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</si>
  <si>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</si>
  <si>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</si>
  <si>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</si>
  <si>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</si>
  <si>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</si>
  <si>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</si>
  <si>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</si>
  <si>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</si>
  <si>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</si>
  <si>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</si>
  <si>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</si>
  <si>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</si>
  <si>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</si>
  <si>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</si>
  <si>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</si>
  <si>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</si>
  <si>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</si>
  <si>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</si>
  <si>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</si>
  <si>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</si>
  <si>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</si>
  <si>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</si>
  <si>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</si>
  <si>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</si>
  <si>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</si>
  <si>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</si>
  <si>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</si>
  <si>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</si>
  <si>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</si>
  <si>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</si>
  <si>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</si>
  <si>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</si>
  <si>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</si>
  <si>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</si>
  <si>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</si>
  <si>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</si>
  <si>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</si>
  <si>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</si>
  <si>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</si>
  <si>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</si>
  <si>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</si>
  <si>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</si>
  <si>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</si>
  <si>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</si>
  <si>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</si>
  <si>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</si>
  <si>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</si>
  <si>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</si>
  <si>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</si>
  <si>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</si>
  <si>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</si>
  <si>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</si>
  <si>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</si>
  <si>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</si>
  <si>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</si>
  <si>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</si>
  <si>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</si>
  <si>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</si>
  <si>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</si>
  <si>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</si>
  <si>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</si>
  <si>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</si>
  <si>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</si>
  <si>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</si>
  <si>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</si>
  <si>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</si>
  <si>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</si>
  <si>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</si>
  <si>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</si>
  <si>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</si>
  <si>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</si>
  <si>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</si>
  <si>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</si>
  <si>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</si>
  <si>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</si>
  <si>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</si>
  <si>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</si>
  <si>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</si>
  <si>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</si>
  <si>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</si>
  <si>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</si>
  <si>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</si>
  <si>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</si>
  <si>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</si>
  <si>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</si>
  <si>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</si>
  <si>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</si>
  <si>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</si>
  <si>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</si>
  <si>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</si>
  <si>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</si>
  <si>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</si>
  <si>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</si>
  <si>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</si>
  <si>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</si>
  <si>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</si>
  <si>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</si>
  <si>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</si>
  <si>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</si>
  <si>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</si>
  <si>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</si>
  <si>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</si>
  <si>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</si>
  <si>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</si>
  <si>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</si>
  <si>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</si>
  <si>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</si>
  <si>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</si>
  <si>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</si>
  <si>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</si>
  <si>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</si>
  <si>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</si>
  <si>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</si>
  <si>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</si>
  <si>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</si>
  <si>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</si>
  <si>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</si>
  <si>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</si>
  <si>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</si>
  <si>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</si>
  <si>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</si>
  <si>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</si>
  <si>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</si>
  <si>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</si>
  <si>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</si>
  <si>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</si>
  <si>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</si>
  <si>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</si>
  <si>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</si>
  <si>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</si>
  <si>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</si>
  <si>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</si>
  <si>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</si>
  <si>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</si>
  <si>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</si>
  <si>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</si>
  <si>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</si>
  <si>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</si>
  <si>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</si>
  <si>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</si>
  <si>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</si>
  <si>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</si>
  <si>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</si>
  <si>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</si>
  <si>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</si>
  <si>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</si>
  <si>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</si>
  <si>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</si>
  <si>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</si>
  <si>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</si>
  <si>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</si>
  <si>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</si>
  <si>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</si>
  <si>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</si>
  <si>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</si>
  <si>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</si>
  <si>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</si>
  <si>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</si>
  <si>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</si>
  <si>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</si>
  <si>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</si>
  <si>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</si>
  <si>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</si>
  <si>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</si>
  <si>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</si>
  <si>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</si>
  <si>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</si>
  <si>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</si>
  <si>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</si>
  <si>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</si>
  <si>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</si>
  <si>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</si>
  <si>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</si>
  <si>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</si>
  <si>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</si>
  <si>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</si>
  <si>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</si>
  <si>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</si>
  <si>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</si>
  <si>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</si>
  <si>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</si>
  <si>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</si>
  <si>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</si>
  <si>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</si>
  <si>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</si>
  <si>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</si>
  <si>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</si>
  <si>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</si>
  <si>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</si>
  <si>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</si>
  <si>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</si>
  <si>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</si>
  <si>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</si>
  <si>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</si>
  <si>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</si>
  <si>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</si>
  <si>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</si>
  <si>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</si>
  <si>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</si>
  <si>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</si>
  <si>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</si>
  <si>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</si>
  <si>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</si>
  <si>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</si>
  <si>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</si>
  <si>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</si>
  <si>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</si>
  <si>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</si>
  <si>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</si>
  <si>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</si>
  <si>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</si>
  <si>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</si>
  <si>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</si>
  <si>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</si>
  <si>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</si>
  <si>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</si>
  <si>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</si>
  <si>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</si>
  <si>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</si>
  <si>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</si>
  <si>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</si>
  <si>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</si>
  <si>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</si>
  <si>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</si>
  <si>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</si>
  <si>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</si>
  <si>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</si>
  <si>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</si>
  <si>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</si>
  <si>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</si>
  <si>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</si>
  <si>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</si>
  <si>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</si>
  <si>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</si>
  <si>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</si>
  <si>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</si>
  <si>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</si>
  <si>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</si>
  <si>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</si>
  <si>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</si>
  <si>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</si>
  <si>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</si>
  <si>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</si>
  <si>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</si>
  <si>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</si>
  <si>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</si>
  <si>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</si>
  <si>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</si>
  <si>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</si>
  <si>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</si>
  <si>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</si>
  <si>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</si>
  <si>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</si>
  <si>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</si>
  <si>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</si>
  <si>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</si>
  <si>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</si>
  <si>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</si>
  <si>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</si>
  <si>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</si>
  <si>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</si>
  <si>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</si>
  <si>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</si>
  <si>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</si>
  <si>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</si>
  <si>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</si>
  <si>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</si>
  <si>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</si>
  <si>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</si>
  <si>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</si>
  <si>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</si>
  <si>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</si>
  <si>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</si>
  <si>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</si>
  <si>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</si>
  <si>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</si>
  <si>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</si>
  <si>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</si>
  <si>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</si>
  <si>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</si>
  <si>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</si>
  <si>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</si>
  <si>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</si>
  <si>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</si>
  <si>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</si>
  <si>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</si>
  <si>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</si>
  <si>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</si>
  <si>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</si>
  <si>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</si>
  <si>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</si>
  <si>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</si>
  <si>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</si>
  <si>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</si>
  <si>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</si>
  <si>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</si>
  <si>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</si>
  <si>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</si>
  <si>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</si>
  <si>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</si>
  <si>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</si>
  <si>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</si>
  <si>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</si>
  <si>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</si>
  <si>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</si>
  <si>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</si>
  <si>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</si>
  <si>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</si>
  <si>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</si>
  <si>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</si>
  <si>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</si>
  <si>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</si>
  <si>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</si>
  <si>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</si>
  <si>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</si>
  <si>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</si>
  <si>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</si>
  <si>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</si>
  <si>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</si>
  <si>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</si>
  <si>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</si>
  <si>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</si>
  <si>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</si>
  <si>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</si>
  <si>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</si>
  <si>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</si>
  <si>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</si>
  <si>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</si>
  <si>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</si>
  <si>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</si>
  <si>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</si>
  <si>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</si>
  <si>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</si>
  <si>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</si>
  <si>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</si>
  <si>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</si>
  <si>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</si>
  <si>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</si>
  <si>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</si>
  <si>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</si>
  <si>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</si>
  <si>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</si>
  <si>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</si>
  <si>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</si>
  <si>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</si>
  <si>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</si>
  <si>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</si>
  <si>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</si>
  <si>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</si>
  <si>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</si>
  <si>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</si>
  <si>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</si>
  <si>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</si>
  <si>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</si>
  <si>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</si>
  <si>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</si>
  <si>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</si>
  <si>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</si>
  <si>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</si>
  <si>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</si>
  <si>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</si>
  <si>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</si>
  <si>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</si>
  <si>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</si>
  <si>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</si>
  <si>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</si>
  <si>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</si>
  <si>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</si>
  <si>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</si>
  <si>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</si>
  <si>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</si>
  <si>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</si>
  <si>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</si>
  <si>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</si>
  <si>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</si>
  <si>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</si>
  <si>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</si>
  <si>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</si>
  <si>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</si>
  <si>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</si>
  <si>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</si>
  <si>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</si>
  <si>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</si>
  <si>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</si>
  <si>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</si>
  <si>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</si>
  <si>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</si>
  <si>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</si>
  <si>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</si>
  <si>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</si>
  <si>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</si>
  <si>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</si>
  <si>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</si>
  <si>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</si>
  <si>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</si>
  <si>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</si>
  <si>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</si>
  <si>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</si>
  <si>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</si>
  <si>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</si>
  <si>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</si>
  <si>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</si>
  <si>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</si>
  <si>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</si>
  <si>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</si>
  <si>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</si>
  <si>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</si>
  <si>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</si>
  <si>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</si>
  <si>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</si>
  <si>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</si>
  <si>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</si>
  <si>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</si>
  <si>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</si>
  <si>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</si>
  <si>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</si>
  <si>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</si>
  <si>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</si>
  <si>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</si>
  <si>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</si>
  <si>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</si>
  <si>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</si>
  <si>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</si>
  <si>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</si>
  <si>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</si>
  <si>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</si>
  <si>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</si>
  <si>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</si>
  <si>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</si>
  <si>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</si>
  <si>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</si>
  <si>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</si>
  <si>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</si>
  <si>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</si>
  <si>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</si>
  <si>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</si>
  <si>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</si>
  <si>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</si>
  <si>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</si>
  <si>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</si>
  <si>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</si>
  <si>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</si>
  <si>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</si>
  <si>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</si>
  <si>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</si>
  <si>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</si>
  <si>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</si>
  <si>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</si>
  <si>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</si>
  <si>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</si>
  <si>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</si>
  <si>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</si>
  <si>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</si>
  <si>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</si>
  <si>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</si>
  <si>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</si>
  <si>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</si>
  <si>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</si>
  <si>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</si>
  <si>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</si>
  <si>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</si>
  <si>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</si>
  <si>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</si>
  <si>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</si>
  <si>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</si>
  <si>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</si>
  <si>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</si>
  <si>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</si>
  <si>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</si>
  <si>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</si>
  <si>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</si>
  <si>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</si>
  <si>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</si>
  <si>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</si>
  <si>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</si>
  <si>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</si>
  <si>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</si>
  <si>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</si>
  <si>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</si>
  <si>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</si>
  <si>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</si>
  <si>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</si>
  <si>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</si>
  <si>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</si>
  <si>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</si>
  <si>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</si>
  <si>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</si>
  <si>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</si>
  <si>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</si>
  <si>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</si>
  <si>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</si>
  <si>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</si>
  <si>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</si>
  <si>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</si>
  <si>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</si>
  <si>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</si>
  <si>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</si>
  <si>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</si>
  <si>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</si>
  <si>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</si>
  <si>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</si>
  <si>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</si>
  <si>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</si>
  <si>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</si>
  <si>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</si>
  <si>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</si>
  <si>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</si>
  <si>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</si>
  <si>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</si>
  <si>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</si>
  <si>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</si>
  <si>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</si>
  <si>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</si>
  <si>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</si>
  <si>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</si>
  <si>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</si>
  <si>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</si>
  <si>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</si>
  <si>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</si>
  <si>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</si>
  <si>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</si>
  <si>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</si>
  <si>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</si>
  <si>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</si>
  <si>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</si>
  <si>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</si>
  <si>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</si>
  <si>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</si>
  <si>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</si>
  <si>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</si>
  <si>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</si>
  <si>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</si>
  <si>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</si>
  <si>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</si>
  <si>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</si>
  <si>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</si>
  <si>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</si>
  <si>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</si>
  <si>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</si>
  <si>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</si>
  <si>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</si>
  <si>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</si>
  <si>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</si>
  <si>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</si>
  <si>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</si>
  <si>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</si>
  <si>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</si>
  <si>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</si>
  <si>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</si>
  <si>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</si>
  <si>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</si>
  <si>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</si>
  <si>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</si>
  <si>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</si>
  <si>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</si>
  <si>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</si>
  <si>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</si>
  <si>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</si>
  <si>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</si>
  <si>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</si>
  <si>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</si>
  <si>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</si>
  <si>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</si>
  <si>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</si>
  <si>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</si>
  <si>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</si>
  <si>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</si>
  <si>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</si>
  <si>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</si>
  <si>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</si>
  <si>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</si>
  <si>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</si>
  <si>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</si>
  <si>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</si>
  <si>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</si>
  <si>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</si>
  <si>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</si>
  <si>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</si>
  <si>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</si>
  <si>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</si>
  <si>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</si>
  <si>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</si>
  <si>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</si>
  <si>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</si>
  <si>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</si>
  <si>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</si>
  <si>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</si>
  <si>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</si>
  <si>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</si>
  <si>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</si>
  <si>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</si>
  <si>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</si>
  <si>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</si>
  <si>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</si>
  <si>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</si>
  <si>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</si>
  <si>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</si>
  <si>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</si>
  <si>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</si>
  <si>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</si>
  <si>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</si>
  <si>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</si>
  <si>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</si>
  <si>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</si>
  <si>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</si>
  <si>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</si>
  <si>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</si>
  <si>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</si>
  <si>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</si>
  <si>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</si>
  <si>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</si>
  <si>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</si>
  <si>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</si>
  <si>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</si>
  <si>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</si>
  <si>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</si>
  <si>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</si>
  <si>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</si>
  <si>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</si>
  <si>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</si>
  <si>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</si>
  <si>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</si>
  <si>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</si>
  <si>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</si>
  <si>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</si>
  <si>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</si>
  <si>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</si>
  <si>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</si>
  <si>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</si>
  <si>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</si>
  <si>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</si>
  <si>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</si>
  <si>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</si>
  <si>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</si>
  <si>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</si>
  <si>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</si>
  <si>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</si>
  <si>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</si>
  <si>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</si>
  <si>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</si>
  <si>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</si>
  <si>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</si>
  <si>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</si>
  <si>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</si>
  <si>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</si>
  <si>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</si>
  <si>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</si>
  <si>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</si>
  <si>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</si>
  <si>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</si>
  <si>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</si>
  <si>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</si>
  <si>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</si>
  <si>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</si>
  <si>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</si>
  <si>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</si>
  <si>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</si>
  <si>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</si>
  <si>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</si>
  <si>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</si>
  <si>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</si>
  <si>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</si>
  <si>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</si>
  <si>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</si>
  <si>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</si>
  <si>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</si>
  <si>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</si>
  <si>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</si>
  <si>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</si>
  <si>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</si>
  <si>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</si>
  <si>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</si>
  <si>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</si>
  <si>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</si>
  <si>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</si>
  <si>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</si>
  <si>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</si>
  <si>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</si>
  <si>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</si>
  <si>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</si>
  <si>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</si>
  <si>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</si>
  <si>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</si>
  <si>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</si>
  <si>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</si>
  <si>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</si>
  <si>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</si>
  <si>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</si>
  <si>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</si>
  <si>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</si>
  <si>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</si>
  <si>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</si>
  <si>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</si>
  <si>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</si>
  <si>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</si>
  <si>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</si>
  <si>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</si>
  <si>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</si>
  <si>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</si>
  <si>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</si>
  <si>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</si>
  <si>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</si>
  <si>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</si>
  <si>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</si>
  <si>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</si>
  <si>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</si>
  <si>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</si>
  <si>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</si>
  <si>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</si>
  <si>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</si>
  <si>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</si>
  <si>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</si>
  <si>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</si>
  <si>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</si>
  <si>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</si>
  <si>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</si>
  <si>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</si>
  <si>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</si>
  <si>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</si>
  <si>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</si>
  <si>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</si>
  <si>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</si>
  <si>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</si>
  <si>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</si>
  <si>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</si>
  <si>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</si>
  <si>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</si>
  <si>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</si>
  <si>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</si>
  <si>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</si>
  <si>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</si>
  <si>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</si>
  <si>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</si>
  <si>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</si>
  <si>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</si>
  <si>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</si>
  <si>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</si>
  <si>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</si>
  <si>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</si>
  <si>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</si>
  <si>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</si>
  <si>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</si>
  <si>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</si>
  <si>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</si>
  <si>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</si>
  <si>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</si>
  <si>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</si>
  <si>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</si>
  <si>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</si>
  <si>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</si>
  <si>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</si>
  <si>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</si>
  <si>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</si>
  <si>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</si>
  <si>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</si>
  <si>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</si>
  <si>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</si>
  <si>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</si>
  <si>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</si>
  <si>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</si>
  <si>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</si>
  <si>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</si>
  <si>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</si>
  <si>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</si>
  <si>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</si>
  <si>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</si>
  <si>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</si>
  <si>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</si>
  <si>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</si>
  <si>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</si>
  <si>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</si>
  <si>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</si>
  <si>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</si>
  <si>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</si>
  <si>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</si>
  <si>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</si>
  <si>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</si>
  <si>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</si>
  <si>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</si>
  <si>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</si>
  <si>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</si>
  <si>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</si>
  <si>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</si>
  <si>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</si>
  <si>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</si>
  <si>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</si>
  <si>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</si>
  <si>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</si>
  <si>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</si>
  <si>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</si>
  <si>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</si>
  <si>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</si>
  <si>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</si>
  <si>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</si>
  <si>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</si>
  <si>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</si>
  <si>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</si>
  <si>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</si>
  <si>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</si>
  <si>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</si>
  <si>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</si>
  <si>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</si>
  <si>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</si>
  <si>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</si>
  <si>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</si>
  <si>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</si>
  <si>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</si>
  <si>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</si>
  <si>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</si>
  <si>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</si>
  <si>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</si>
  <si>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</si>
  <si>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</si>
  <si>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</si>
  <si>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</si>
  <si>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</si>
  <si>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</si>
  <si>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</si>
  <si>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</si>
  <si>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</si>
  <si>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</si>
  <si>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</si>
  <si>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</si>
  <si>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</si>
  <si>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</si>
  <si>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</si>
  <si>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</si>
  <si>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</si>
  <si>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</si>
  <si>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</si>
  <si>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</si>
  <si>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</si>
  <si>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</si>
  <si>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</si>
  <si>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</si>
  <si>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</si>
  <si>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</si>
  <si>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</si>
  <si>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</si>
  <si>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</si>
  <si>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</si>
  <si>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</si>
  <si>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</si>
  <si>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</si>
  <si>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</si>
  <si>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</si>
  <si>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</si>
  <si>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</si>
  <si>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</si>
  <si>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</si>
  <si>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</si>
  <si>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</si>
  <si>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</si>
  <si>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</si>
  <si>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</si>
  <si>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</si>
  <si>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</si>
  <si>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</si>
  <si>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</si>
  <si>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</si>
  <si>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</si>
  <si>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</si>
  <si>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</si>
  <si>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</si>
  <si>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</si>
  <si>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</si>
  <si>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</si>
  <si>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</si>
  <si>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</si>
  <si>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</si>
  <si>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</si>
  <si>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</si>
  <si>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</si>
  <si>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</si>
  <si>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</si>
  <si>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</si>
  <si>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</si>
  <si>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</si>
  <si>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</si>
  <si>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</si>
  <si>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</si>
  <si>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</si>
  <si>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</si>
  <si>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</si>
  <si>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</si>
  <si>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</si>
  <si>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</si>
  <si>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</si>
  <si>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</si>
  <si>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</si>
  <si>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</si>
  <si>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</si>
  <si>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</si>
  <si>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</si>
  <si>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</si>
  <si>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</si>
  <si>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</si>
  <si>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</si>
  <si>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</si>
  <si>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</si>
  <si>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</si>
  <si>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</si>
  <si>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</si>
  <si>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</si>
  <si>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</si>
  <si>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</si>
  <si>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</si>
  <si>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</si>
  <si>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</si>
  <si>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</si>
  <si>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</si>
  <si>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</si>
  <si>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</si>
  <si>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</si>
  <si>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</si>
  <si>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</si>
  <si>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</si>
  <si>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</si>
  <si>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</si>
  <si>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</si>
  <si>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</si>
  <si>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</si>
  <si>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</si>
  <si>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</si>
  <si>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</si>
  <si>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</si>
  <si>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</si>
  <si>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</si>
  <si>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</si>
  <si>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</si>
  <si>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</si>
  <si>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</si>
  <si>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</si>
  <si>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</si>
  <si>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</si>
  <si>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</si>
  <si>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</si>
  <si>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</si>
  <si>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</si>
  <si>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</si>
  <si>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</si>
  <si>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</si>
  <si>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</si>
  <si>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</si>
  <si>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</si>
  <si>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</si>
  <si>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</si>
  <si>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</si>
  <si>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</si>
  <si>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</si>
  <si>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</si>
  <si>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</si>
  <si>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</si>
  <si>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</si>
  <si>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</si>
  <si>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</si>
  <si>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</si>
  <si>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</si>
  <si>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</si>
  <si>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</si>
  <si>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</si>
  <si>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</si>
  <si>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</si>
  <si>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</si>
  <si>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</si>
  <si>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</si>
  <si>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</si>
  <si>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</si>
  <si>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</si>
  <si>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</si>
  <si>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</si>
  <si>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</si>
  <si>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</si>
  <si>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</si>
  <si>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</si>
  <si>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</si>
  <si>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</si>
  <si>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</si>
  <si>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</si>
  <si>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</si>
  <si>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</si>
  <si>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</si>
  <si>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</si>
  <si>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</si>
  <si>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</si>
  <si>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</si>
  <si>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</si>
  <si>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</si>
  <si>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</si>
  <si>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</si>
  <si>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</si>
  <si>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</si>
  <si>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</si>
  <si>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</si>
  <si>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</si>
  <si>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</si>
  <si>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</si>
  <si>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</si>
  <si>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</si>
  <si>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</si>
  <si>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</si>
  <si>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</si>
  <si>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</si>
  <si>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</si>
  <si>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</si>
  <si>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</si>
  <si>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</si>
  <si>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</si>
  <si>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</si>
  <si>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</si>
  <si>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</si>
  <si>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</si>
  <si>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</si>
  <si>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</si>
  <si>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</si>
  <si>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</si>
  <si>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</si>
  <si>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</si>
  <si>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</si>
  <si>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</si>
  <si>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</si>
  <si>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</si>
  <si>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</si>
  <si>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</si>
  <si>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</si>
  <si>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</si>
  <si>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</si>
  <si>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</si>
  <si>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</si>
  <si>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</si>
  <si>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</si>
  <si>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</si>
  <si>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</si>
  <si>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</si>
  <si>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</si>
  <si>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</si>
  <si>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</si>
  <si>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</si>
  <si>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</si>
  <si>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</si>
  <si>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</si>
  <si>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</si>
  <si>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</si>
  <si>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</si>
  <si>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</si>
  <si>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</si>
  <si>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</si>
  <si>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</si>
  <si>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</si>
  <si>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</si>
  <si>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</si>
  <si>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</si>
  <si>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</si>
  <si>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</si>
  <si>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</si>
  <si>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</si>
  <si>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</si>
  <si>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</si>
  <si>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</si>
  <si>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</si>
  <si>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</si>
  <si>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</si>
  <si>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</si>
  <si>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</si>
  <si>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</si>
  <si>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</si>
  <si>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</si>
  <si>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</si>
  <si>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</si>
  <si>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</si>
  <si>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</si>
  <si>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</si>
  <si>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</si>
  <si>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</si>
  <si>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</si>
  <si>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</si>
  <si>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</si>
  <si>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</si>
  <si>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</si>
  <si>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</si>
  <si>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</si>
  <si>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</si>
  <si>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</si>
  <si>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</si>
  <si>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</si>
  <si>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</si>
  <si>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</si>
  <si>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</si>
  <si>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</si>
  <si>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</si>
  <si>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</si>
  <si>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</si>
  <si>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</si>
  <si>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</si>
  <si>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</si>
  <si>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</si>
  <si>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</si>
  <si>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</si>
  <si>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</si>
  <si>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</si>
  <si>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</si>
  <si>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</si>
  <si>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</si>
  <si>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</si>
  <si>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</si>
  <si>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</si>
  <si>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</si>
  <si>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</si>
  <si>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</si>
  <si>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</si>
  <si>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</si>
  <si>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</si>
  <si>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</si>
  <si>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</si>
  <si>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</si>
  <si>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</si>
  <si>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</si>
  <si>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</si>
  <si>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</si>
  <si>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</si>
  <si>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</si>
  <si>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</si>
  <si>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</si>
  <si>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</si>
  <si>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</si>
  <si>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</si>
  <si>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</si>
  <si>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</si>
  <si>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</si>
  <si>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</si>
  <si>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</si>
  <si>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</si>
  <si>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</si>
  <si>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</si>
  <si>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</si>
  <si>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</si>
  <si>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</si>
  <si>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</si>
  <si>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</si>
  <si>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</si>
  <si>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</si>
  <si>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</si>
  <si>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</si>
  <si>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</si>
  <si>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</si>
  <si>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</si>
  <si>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</si>
  <si>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</si>
  <si>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</si>
  <si>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</si>
  <si>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</si>
  <si>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</si>
  <si>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</si>
  <si>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</si>
  <si>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</si>
  <si>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</si>
  <si>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</si>
  <si>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</si>
  <si>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</si>
  <si>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</si>
  <si>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</si>
  <si>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</si>
  <si>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</si>
  <si>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</si>
  <si>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</si>
  <si>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</si>
  <si>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</si>
  <si>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</si>
  <si>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</si>
  <si>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</si>
  <si>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</si>
  <si>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</si>
  <si>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</si>
  <si>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</si>
  <si>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</si>
  <si>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</si>
  <si>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</si>
  <si>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</si>
  <si>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</si>
  <si>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</si>
  <si>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</si>
  <si>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</si>
  <si>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</si>
  <si>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</si>
  <si>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</si>
  <si>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</si>
  <si>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</si>
  <si>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</si>
  <si>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</si>
  <si>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</si>
  <si>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</si>
  <si>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</si>
  <si>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</si>
  <si>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</si>
  <si>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</si>
  <si>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</si>
  <si>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</si>
  <si>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</si>
  <si>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</si>
  <si>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</si>
  <si>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</si>
  <si>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</si>
  <si>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</si>
  <si>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</si>
  <si>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</si>
  <si>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</si>
  <si>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</si>
  <si>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</si>
  <si>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</si>
  <si>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</si>
  <si>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</si>
  <si>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</si>
  <si>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</si>
  <si>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</si>
  <si>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</si>
  <si>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</si>
  <si>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</si>
  <si>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</si>
  <si>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</si>
  <si>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</si>
  <si>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</si>
  <si>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</si>
  <si>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</si>
  <si>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</si>
  <si>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</si>
  <si>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</si>
  <si>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</si>
  <si>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</si>
  <si>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</si>
  <si>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</si>
  <si>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</si>
  <si>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</si>
  <si>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</si>
  <si>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</si>
  <si>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</si>
  <si>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</si>
  <si>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</si>
  <si>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</si>
  <si>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</si>
  <si>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</si>
  <si>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</si>
  <si>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</si>
  <si>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</si>
  <si>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</si>
  <si>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</si>
  <si>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</si>
  <si>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</si>
  <si>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</si>
  <si>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</si>
  <si>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</si>
  <si>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</si>
  <si>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</si>
  <si>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</si>
  <si>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</si>
  <si>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</si>
  <si>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</si>
  <si>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</si>
  <si>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</si>
  <si>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</si>
  <si>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</si>
  <si>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</si>
  <si>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</si>
  <si>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</si>
  <si>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</si>
  <si>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</si>
  <si>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</si>
  <si>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</si>
  <si>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</si>
  <si>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</si>
  <si>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</si>
  <si>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</si>
  <si>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</si>
  <si>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</si>
  <si>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</si>
  <si>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</si>
  <si>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</si>
  <si>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</si>
  <si>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</si>
  <si>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</si>
  <si>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</si>
  <si>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</si>
  <si>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</si>
  <si>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</si>
  <si>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</si>
  <si>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</si>
  <si>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</si>
  <si>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</si>
  <si>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</si>
  <si>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</si>
  <si>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</si>
  <si>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</si>
  <si>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</si>
  <si>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</si>
  <si>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</si>
  <si>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</si>
  <si>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</si>
  <si>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</si>
  <si>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</si>
  <si>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</si>
  <si>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</si>
  <si>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</si>
  <si>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</si>
  <si>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</si>
  <si>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</si>
  <si>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</si>
  <si>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</si>
  <si>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</si>
  <si>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</si>
  <si>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</si>
  <si>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</si>
  <si>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</si>
  <si>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</si>
  <si>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</si>
  <si>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</si>
  <si>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</si>
  <si>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</si>
  <si>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</si>
  <si>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</si>
  <si>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</si>
  <si>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</si>
  <si>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</si>
  <si>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</si>
  <si>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</si>
  <si>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</si>
  <si>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</si>
  <si>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</si>
  <si>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</si>
  <si>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</si>
  <si>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</si>
  <si>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</si>
  <si>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</si>
  <si>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</si>
  <si>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</si>
  <si>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</si>
  <si>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</si>
  <si>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</si>
  <si>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</si>
  <si>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</si>
  <si>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</si>
  <si>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</si>
  <si>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</si>
  <si>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</si>
  <si>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</si>
  <si>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</si>
  <si>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</si>
  <si>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</si>
  <si>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</si>
  <si>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</si>
  <si>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</si>
  <si>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</si>
  <si>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</si>
  <si>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</si>
  <si>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</si>
  <si>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</si>
  <si>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</si>
  <si>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</si>
  <si>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</si>
  <si>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</si>
  <si>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</si>
  <si>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</si>
  <si>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</si>
  <si>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</si>
  <si>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</si>
  <si>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</si>
  <si>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</si>
  <si>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</si>
  <si>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</si>
  <si>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</si>
  <si>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</si>
  <si>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</si>
  <si>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</si>
  <si>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</si>
  <si>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</si>
  <si>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</si>
  <si>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</si>
  <si>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</si>
  <si>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</si>
  <si>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</si>
  <si>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</si>
  <si>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</si>
  <si>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</si>
  <si>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</si>
  <si>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</si>
  <si>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</si>
  <si>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</si>
  <si>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</si>
  <si>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</si>
  <si>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</si>
  <si>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</si>
  <si>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</si>
  <si>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</si>
  <si>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</si>
  <si>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</si>
  <si>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</si>
  <si>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</si>
  <si>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</si>
  <si>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</si>
  <si>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</si>
  <si>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</si>
  <si>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</si>
  <si>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</si>
  <si>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</si>
  <si>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</si>
  <si>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</si>
  <si>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</si>
  <si>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</si>
  <si>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</si>
  <si>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</si>
  <si>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</si>
  <si>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</si>
  <si>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</si>
  <si>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</si>
  <si>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</si>
  <si>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</si>
  <si>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</si>
  <si>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</si>
  <si>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</si>
  <si>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</si>
  <si>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</si>
  <si>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</si>
  <si>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</si>
  <si>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</si>
  <si>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</si>
  <si>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</si>
  <si>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</si>
  <si>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</si>
  <si>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</si>
  <si>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</si>
  <si>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</si>
  <si>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</si>
  <si>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</si>
  <si>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</si>
  <si>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</si>
  <si>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</si>
  <si>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</si>
  <si>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</si>
  <si>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</si>
  <si>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</si>
  <si>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</si>
  <si>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</si>
  <si>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</si>
  <si>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</si>
  <si>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</si>
  <si>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</si>
  <si>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</si>
  <si>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</si>
  <si>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</si>
  <si>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</si>
  <si>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</si>
  <si>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</si>
  <si>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</si>
  <si>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</si>
  <si>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</si>
  <si>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</si>
  <si>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</si>
  <si>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</si>
  <si>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</si>
  <si>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</si>
  <si>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</si>
  <si>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</si>
  <si>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</si>
  <si>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</si>
  <si>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</si>
  <si>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</si>
  <si>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</si>
  <si>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</si>
  <si>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</si>
  <si>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</si>
  <si>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</si>
  <si>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</si>
  <si>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</si>
  <si>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</si>
  <si>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</si>
  <si>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</si>
  <si>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</si>
  <si>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</si>
  <si>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</si>
  <si>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</si>
  <si>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</si>
  <si>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</si>
  <si>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</si>
  <si>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</si>
  <si>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</si>
  <si>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</si>
  <si>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</si>
  <si>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</si>
  <si>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</si>
  <si>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</si>
  <si>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</si>
  <si>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</si>
  <si>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</si>
  <si>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</si>
  <si>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</si>
  <si>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</si>
  <si>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</si>
  <si>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</si>
  <si>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</si>
  <si>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</si>
  <si>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</si>
  <si>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</si>
  <si>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</si>
  <si>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</si>
  <si>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</si>
  <si>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</si>
  <si>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</si>
  <si>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</si>
  <si>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</si>
  <si>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</si>
  <si>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</si>
  <si>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</si>
  <si>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</si>
  <si>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</si>
  <si>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</si>
  <si>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</si>
  <si>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</si>
  <si>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</si>
  <si>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</si>
  <si>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</si>
  <si>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</si>
  <si>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</si>
  <si>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</si>
  <si>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</si>
  <si>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</si>
  <si>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</si>
  <si>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</si>
  <si>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</si>
  <si>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</si>
  <si>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</si>
  <si>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</si>
  <si>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</si>
  <si>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</si>
  <si>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</si>
  <si>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</si>
  <si>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</si>
  <si>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</si>
  <si>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</si>
  <si>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</si>
  <si>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</si>
  <si>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</si>
  <si>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</si>
  <si>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</si>
  <si>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</si>
  <si>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</si>
  <si>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</si>
  <si>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</si>
  <si>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</si>
  <si>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</si>
  <si>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</si>
  <si>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</si>
  <si>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</si>
  <si>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</si>
  <si>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</si>
  <si>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</si>
  <si>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</si>
  <si>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</si>
  <si>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</si>
  <si>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</si>
  <si>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</si>
  <si>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</si>
  <si>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</si>
  <si>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</si>
  <si>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</si>
  <si>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</si>
  <si>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</si>
  <si>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</si>
  <si>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</si>
  <si>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</si>
  <si>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</si>
  <si>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</si>
  <si>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</si>
  <si>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</si>
  <si>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</si>
  <si>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</si>
  <si>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</si>
  <si>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</si>
  <si>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</si>
  <si>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</si>
  <si>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</si>
  <si>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</si>
  <si>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</si>
  <si>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</si>
  <si>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</si>
  <si>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</si>
  <si>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</si>
  <si>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</si>
  <si>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</si>
  <si>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</si>
  <si>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</si>
  <si>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</si>
  <si>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</si>
  <si>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</si>
  <si>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</si>
  <si>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</si>
  <si>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</si>
  <si>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</si>
  <si>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</si>
  <si>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</si>
  <si>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</si>
  <si>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</si>
  <si>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</si>
  <si>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</si>
  <si>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</si>
  <si>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</si>
  <si>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</si>
  <si>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</si>
  <si>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</si>
  <si>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</si>
  <si>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</si>
  <si>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</si>
  <si>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</si>
  <si>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</si>
  <si>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</si>
  <si>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</si>
  <si>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</si>
  <si>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</si>
  <si>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</si>
  <si>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</si>
  <si>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</si>
  <si>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</si>
  <si>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</si>
  <si>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</si>
  <si>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</si>
  <si>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</si>
  <si>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</si>
  <si>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</si>
  <si>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</si>
  <si>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</si>
  <si>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</si>
  <si>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</si>
  <si>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</si>
  <si>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</si>
  <si>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</si>
  <si>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</si>
  <si>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</si>
  <si>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</si>
  <si>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</si>
  <si>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</si>
  <si>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</si>
  <si>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</si>
  <si>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</si>
  <si>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</si>
  <si>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</si>
  <si>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</si>
  <si>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</si>
  <si>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</si>
  <si>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</si>
  <si>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</si>
  <si>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</si>
  <si>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</si>
  <si>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</si>
  <si>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</si>
  <si>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</si>
  <si>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</si>
  <si>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</si>
  <si>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</si>
  <si>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</si>
  <si>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</si>
  <si>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</si>
  <si>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</si>
  <si>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</si>
  <si>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</si>
  <si>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</si>
  <si>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</si>
  <si>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</si>
  <si>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</si>
  <si>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</si>
  <si>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</si>
  <si>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</si>
  <si>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</si>
  <si>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</si>
  <si>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</si>
  <si>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</si>
  <si>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</si>
  <si>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</si>
  <si>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</si>
  <si>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</si>
  <si>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</si>
  <si>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</si>
  <si>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</si>
  <si>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</si>
  <si>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</si>
  <si>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</si>
  <si>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</si>
  <si>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</si>
  <si>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</si>
  <si>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</si>
  <si>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</si>
  <si>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</si>
  <si>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</si>
  <si>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</si>
  <si>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</si>
  <si>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</si>
  <si>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</si>
  <si>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</si>
  <si>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</si>
  <si>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</si>
  <si>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</si>
  <si>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</si>
  <si>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</si>
  <si>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</si>
  <si>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</si>
  <si>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</si>
  <si>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</si>
  <si>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</si>
  <si>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</si>
  <si>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</si>
  <si>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</si>
  <si>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</si>
  <si>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</si>
  <si>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</si>
  <si>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</si>
  <si>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</si>
  <si>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</si>
  <si>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</si>
  <si>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</si>
  <si>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</si>
  <si>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</si>
  <si>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</si>
  <si>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</si>
  <si>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</si>
  <si>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</si>
  <si>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</si>
  <si>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</si>
  <si>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</si>
  <si>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</si>
  <si>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</si>
  <si>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</si>
  <si>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</si>
  <si>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</si>
  <si>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</si>
  <si>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</si>
  <si>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</si>
  <si>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</si>
  <si>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</si>
  <si>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</si>
  <si>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</si>
  <si>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</si>
  <si>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</si>
  <si>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</si>
  <si>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</si>
  <si>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</si>
  <si>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</si>
  <si>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</si>
  <si>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</si>
  <si>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</si>
  <si>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</si>
  <si>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</si>
  <si>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</si>
  <si>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</si>
  <si>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</si>
  <si>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</si>
  <si>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</si>
  <si>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</si>
  <si>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</si>
  <si>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</si>
  <si>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</si>
  <si>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</si>
  <si>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</si>
  <si>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</si>
  <si>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</si>
  <si>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</si>
  <si>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</si>
  <si>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</si>
  <si>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</si>
  <si>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</si>
  <si>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</si>
  <si>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</si>
  <si>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</si>
  <si>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</si>
  <si>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</si>
  <si>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</si>
  <si>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</si>
  <si>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</si>
  <si>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</si>
  <si>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</si>
  <si>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</si>
  <si>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</si>
  <si>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</si>
  <si>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</si>
  <si>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</si>
  <si>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</si>
  <si>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</si>
  <si>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</si>
  <si>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</si>
  <si>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</si>
  <si>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</si>
  <si>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</si>
  <si>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</si>
  <si>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</si>
  <si>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</si>
  <si>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</si>
  <si>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</si>
  <si>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</si>
  <si>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</si>
  <si>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</si>
  <si>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</si>
  <si>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</si>
  <si>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</si>
  <si>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</si>
  <si>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</si>
  <si>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</si>
  <si>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</si>
  <si>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</si>
  <si>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</si>
  <si>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</si>
  <si>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</si>
  <si>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</si>
  <si>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</si>
  <si>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</si>
  <si>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</si>
  <si>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</si>
  <si>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</si>
  <si>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</si>
  <si>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</si>
  <si>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</si>
  <si>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</si>
  <si>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</si>
  <si>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</si>
  <si>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</si>
  <si>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</si>
  <si>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</si>
  <si>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</si>
  <si>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</si>
  <si>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</si>
  <si>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</si>
  <si>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</si>
  <si>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</si>
  <si>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</si>
  <si>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</si>
  <si>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</si>
  <si>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</si>
  <si>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</si>
  <si>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</si>
  <si>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</si>
  <si>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</si>
  <si>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</si>
  <si>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</si>
  <si>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</si>
  <si>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</si>
  <si>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</si>
  <si>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</si>
  <si>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</si>
  <si>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</si>
  <si>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</si>
  <si>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</si>
  <si>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</si>
  <si>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</si>
  <si>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</si>
  <si>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</si>
  <si>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</si>
  <si>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</si>
  <si>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</si>
  <si>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</si>
  <si>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</si>
  <si>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</si>
  <si>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</si>
  <si>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</si>
  <si>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</si>
  <si>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</si>
  <si>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</si>
  <si>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</si>
  <si>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</si>
  <si>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</si>
  <si>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</si>
  <si>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</si>
  <si>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</si>
  <si>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</si>
  <si>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</si>
  <si>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</si>
  <si>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</si>
  <si>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</si>
  <si>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</si>
  <si>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</si>
  <si>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</si>
  <si>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</si>
  <si>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</si>
  <si>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</si>
  <si>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</si>
  <si>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</si>
  <si>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</si>
  <si>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</si>
  <si>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</si>
  <si>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</si>
  <si>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</si>
  <si>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</si>
  <si>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</si>
  <si>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</si>
  <si>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</si>
  <si>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</si>
  <si>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</si>
  <si>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</si>
  <si>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</si>
  <si>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</si>
  <si>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</si>
  <si>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</si>
  <si>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</si>
  <si>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</si>
  <si>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</si>
  <si>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</si>
  <si>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</si>
  <si>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</si>
  <si>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</si>
  <si>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</si>
  <si>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</si>
  <si>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</si>
  <si>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</si>
  <si>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</si>
  <si>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</si>
  <si>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</si>
  <si>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</si>
  <si>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</si>
  <si>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</si>
  <si>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</si>
  <si>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</si>
  <si>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</si>
  <si>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</si>
  <si>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</si>
  <si>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</si>
  <si>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</si>
  <si>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</si>
  <si>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</si>
  <si>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</si>
  <si>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</si>
  <si>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</si>
  <si>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</si>
  <si>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</si>
  <si>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</si>
  <si>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</si>
  <si>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</si>
  <si>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</si>
  <si>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</si>
  <si>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</si>
  <si>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</si>
  <si>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</si>
  <si>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</si>
  <si>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</si>
  <si>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</si>
  <si>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</si>
  <si>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</si>
  <si>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</si>
  <si>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</si>
  <si>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</si>
  <si>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</si>
  <si>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</si>
  <si>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</si>
  <si>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</si>
  <si>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</si>
  <si>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</si>
  <si>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</si>
  <si>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</si>
  <si>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</si>
  <si>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</si>
  <si>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</si>
  <si>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</si>
  <si>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</si>
  <si>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</si>
  <si>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</si>
  <si>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</si>
  <si>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</si>
  <si>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</si>
  <si>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</si>
  <si>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</si>
  <si>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</si>
  <si>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</si>
  <si>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</si>
  <si>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</si>
  <si>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</si>
  <si>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</si>
  <si>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</si>
  <si>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</si>
  <si>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</si>
  <si>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</si>
  <si>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</si>
  <si>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</si>
  <si>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</si>
  <si>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</si>
  <si>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</si>
  <si>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</si>
  <si>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</si>
  <si>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</si>
  <si>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</si>
  <si>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</si>
  <si>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</si>
  <si>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</si>
  <si>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</si>
  <si>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</si>
  <si>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</si>
  <si>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</si>
  <si>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</si>
  <si>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</si>
  <si>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</si>
  <si>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</si>
  <si>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</si>
  <si>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</si>
  <si>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</si>
  <si>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</si>
  <si>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</si>
  <si>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</si>
  <si>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</si>
  <si>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</si>
  <si>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</si>
  <si>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</si>
  <si>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</si>
  <si>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</si>
  <si>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</si>
  <si>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</si>
  <si>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</si>
  <si>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</si>
  <si>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</si>
  <si>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</si>
  <si>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</si>
  <si>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</si>
  <si>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</si>
  <si>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</si>
  <si>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</si>
  <si>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</si>
  <si>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</si>
  <si>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</si>
  <si>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</si>
  <si>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</si>
  <si>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</si>
  <si>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</si>
  <si>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</si>
  <si>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</si>
  <si>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</si>
  <si>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</si>
  <si>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</si>
  <si>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</si>
  <si>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</si>
  <si>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</si>
  <si>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</si>
  <si>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</si>
  <si>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</si>
  <si>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</si>
  <si>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</si>
  <si>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</si>
  <si>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</si>
  <si>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</si>
  <si>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</si>
  <si>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</si>
  <si>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</si>
  <si>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</si>
  <si>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</si>
  <si>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</si>
  <si>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</si>
  <si>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</si>
  <si>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</si>
  <si>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</si>
  <si>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</si>
  <si>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</si>
  <si>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</si>
  <si>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</si>
  <si>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</si>
  <si>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</si>
  <si>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</si>
  <si>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</si>
  <si>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</si>
  <si>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</si>
  <si>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</si>
  <si>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</si>
  <si>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</si>
  <si>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</si>
  <si>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</si>
  <si>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</si>
  <si>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</si>
  <si>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</si>
  <si>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</si>
  <si>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</si>
  <si>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</si>
  <si>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</si>
  <si>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</si>
  <si>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</si>
  <si>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</si>
  <si>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</si>
  <si>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</si>
  <si>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</si>
  <si>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</si>
  <si>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</si>
  <si>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</si>
  <si>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</si>
  <si>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</si>
  <si>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</si>
  <si>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</si>
  <si>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</si>
  <si>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</si>
  <si>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</si>
  <si>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</si>
  <si>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</si>
  <si>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</si>
  <si>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</si>
  <si>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</si>
  <si>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</si>
  <si>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</si>
  <si>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</si>
  <si>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</si>
  <si>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</si>
  <si>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</si>
  <si>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</si>
  <si>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</si>
  <si>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</si>
  <si>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</si>
  <si>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</si>
  <si>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</si>
  <si>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</si>
  <si>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</si>
  <si>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</si>
  <si>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</si>
  <si>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</si>
  <si>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</si>
  <si>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</si>
  <si>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</si>
  <si>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</si>
  <si>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</si>
  <si>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</si>
  <si>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</si>
  <si>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</si>
  <si>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</si>
  <si>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</si>
  <si>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</si>
  <si>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</si>
  <si>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</si>
  <si>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</si>
  <si>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</si>
  <si>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</si>
  <si>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</si>
  <si>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</si>
  <si>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</si>
  <si>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</si>
  <si>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</si>
  <si>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</si>
  <si>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</si>
  <si>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</si>
  <si>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</si>
  <si>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</si>
  <si>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</si>
  <si>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</si>
  <si>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</si>
  <si>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</si>
  <si>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</si>
  <si>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</si>
  <si>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</si>
  <si>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</si>
  <si>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</si>
  <si>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</si>
  <si>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</si>
  <si>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</si>
  <si>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</si>
  <si>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</si>
  <si>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</si>
  <si>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</si>
  <si>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</si>
  <si>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</si>
  <si>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</si>
  <si>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</si>
  <si>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</si>
  <si>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</si>
  <si>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</si>
  <si>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</si>
  <si>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</si>
  <si>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</si>
  <si>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</si>
  <si>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</si>
  <si>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</si>
  <si>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</si>
  <si>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</si>
  <si>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</si>
  <si>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</si>
  <si>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</si>
  <si>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</si>
  <si>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</si>
  <si>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</si>
  <si>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</si>
  <si>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</si>
  <si>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</si>
  <si>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</si>
  <si>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</si>
  <si>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</si>
  <si>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</si>
  <si>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</si>
  <si>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</si>
  <si>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</si>
  <si>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</si>
  <si>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</si>
  <si>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</si>
  <si>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</si>
  <si>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</si>
  <si>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</si>
  <si>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</si>
  <si>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</si>
  <si>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</si>
  <si>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</si>
  <si>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</si>
  <si>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</si>
  <si>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</si>
  <si>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</si>
  <si>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</si>
  <si>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</si>
  <si>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</si>
  <si>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</si>
  <si>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</si>
  <si>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</si>
  <si>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</si>
  <si>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</si>
  <si>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</si>
  <si>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</si>
  <si>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</si>
  <si>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</si>
  <si>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</si>
  <si>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</si>
  <si>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</si>
  <si>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</si>
  <si>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</si>
  <si>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</si>
  <si>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</si>
  <si>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</si>
  <si>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</si>
  <si>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</si>
  <si>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</si>
  <si>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</si>
  <si>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</si>
  <si>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</si>
  <si>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</si>
  <si>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</si>
  <si>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</si>
  <si>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</si>
  <si>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</si>
  <si>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</si>
  <si>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</si>
  <si>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</si>
  <si>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</si>
  <si>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</si>
  <si>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</si>
  <si>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</si>
  <si>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</si>
  <si>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</si>
  <si>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</si>
  <si>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</si>
  <si>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</si>
  <si>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</si>
  <si>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</si>
  <si>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</si>
  <si>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</si>
  <si>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</si>
  <si>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</si>
  <si>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</si>
  <si>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</si>
  <si>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</si>
  <si>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</si>
  <si>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</si>
  <si>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</si>
  <si>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</si>
  <si>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</si>
  <si>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</si>
  <si>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</si>
  <si>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</si>
  <si>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</si>
  <si>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</si>
  <si>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</si>
  <si>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</si>
  <si>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</si>
  <si>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</si>
  <si>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</si>
  <si>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</si>
  <si>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</si>
  <si>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</si>
  <si>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</si>
  <si>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</si>
  <si>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</si>
  <si>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</si>
  <si>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</si>
  <si>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</si>
  <si>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</si>
  <si>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</si>
  <si>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</si>
  <si>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</si>
  <si>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</si>
  <si>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</si>
  <si>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</si>
  <si>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</si>
  <si>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</si>
  <si>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</si>
  <si>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</si>
  <si>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</si>
  <si>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</si>
  <si>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</si>
  <si>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</si>
  <si>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</si>
  <si>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</si>
  <si>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</si>
  <si>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</si>
  <si>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</si>
  <si>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</si>
  <si>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</si>
  <si>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</si>
  <si>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</si>
  <si>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</si>
  <si>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</si>
  <si>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</si>
  <si>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</si>
  <si>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</si>
  <si>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</si>
  <si>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</si>
  <si>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</si>
  <si>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</si>
  <si>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</si>
  <si>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</si>
  <si>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</si>
  <si>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</si>
  <si>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</si>
  <si>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</si>
  <si>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</si>
  <si>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</si>
  <si>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</si>
  <si>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</si>
  <si>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</si>
  <si>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</si>
  <si>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</si>
  <si>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</si>
  <si>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</si>
  <si>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</si>
  <si>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</si>
  <si>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</si>
  <si>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</si>
  <si>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</si>
  <si>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</si>
  <si>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</si>
  <si>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</si>
  <si>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</si>
  <si>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</si>
  <si>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</si>
  <si>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</si>
  <si>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</si>
  <si>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</si>
  <si>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</si>
  <si>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</si>
  <si>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</si>
  <si>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</si>
  <si>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</si>
  <si>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</si>
  <si>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</si>
  <si>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</si>
  <si>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</si>
  <si>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</si>
  <si>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</si>
  <si>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</si>
  <si>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</si>
  <si>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</si>
  <si>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</si>
  <si>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</si>
  <si>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</si>
  <si>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</si>
  <si>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</si>
  <si>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</si>
  <si>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</si>
  <si>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</si>
  <si>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</si>
  <si>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</si>
  <si>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</si>
  <si>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</si>
  <si>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</si>
  <si>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</si>
  <si>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</si>
  <si>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</si>
  <si>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</si>
  <si>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</si>
  <si>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</si>
  <si>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</si>
  <si>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</si>
  <si>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</si>
  <si>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</si>
  <si>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</si>
  <si>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</si>
  <si>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</si>
  <si>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</si>
  <si>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</si>
  <si>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</si>
  <si>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</si>
  <si>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</si>
  <si>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</si>
  <si>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</si>
  <si>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</si>
  <si>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</si>
  <si>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</si>
  <si>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</si>
  <si>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</si>
  <si>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</si>
  <si>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</si>
  <si>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</si>
  <si>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</si>
  <si>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</si>
  <si>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</si>
  <si>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</si>
  <si>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</si>
  <si>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</si>
  <si>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</si>
  <si>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</si>
  <si>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</si>
  <si>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</si>
  <si>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</si>
  <si>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</si>
  <si>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</si>
  <si>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</si>
  <si>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</si>
  <si>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</si>
  <si>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</si>
  <si>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</si>
  <si>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</si>
  <si>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</si>
  <si>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</si>
  <si>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</si>
  <si>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</si>
  <si>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</si>
  <si>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</si>
  <si>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</si>
  <si>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</si>
  <si>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</si>
  <si>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</si>
  <si>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</si>
  <si>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</si>
  <si>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</si>
  <si>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</si>
  <si>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</si>
  <si>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</si>
  <si>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</si>
  <si>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</si>
  <si>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</si>
  <si>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</si>
  <si>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</si>
  <si>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</si>
  <si>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</si>
  <si>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</si>
  <si>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</si>
  <si>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</si>
  <si>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</si>
  <si>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</si>
  <si>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</si>
  <si>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</si>
  <si>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</si>
  <si>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</si>
  <si>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</si>
  <si>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</si>
  <si>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</si>
  <si>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</si>
  <si>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</si>
  <si>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</si>
  <si>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</si>
  <si>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</si>
  <si>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</si>
  <si>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</si>
  <si>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</si>
  <si>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</si>
  <si>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</si>
  <si>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</si>
  <si>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</si>
  <si>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</si>
  <si>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</si>
  <si>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</si>
  <si>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</si>
  <si>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</si>
  <si>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</si>
  <si>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</si>
  <si>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</si>
  <si>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</si>
  <si>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</si>
  <si>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</si>
  <si>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</si>
  <si>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</si>
  <si>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</si>
  <si>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</si>
  <si>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</si>
  <si>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</si>
  <si>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</si>
  <si>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</si>
  <si>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</si>
  <si>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</si>
  <si>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</si>
  <si>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</si>
  <si>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</si>
  <si>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</si>
  <si>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</si>
  <si>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</si>
  <si>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</si>
  <si>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</si>
  <si>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</si>
  <si>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</si>
  <si>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</si>
  <si>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</si>
  <si>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</si>
  <si>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</si>
  <si>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</si>
  <si>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</si>
  <si>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</si>
  <si>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</si>
  <si>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</si>
  <si>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</si>
  <si>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</si>
  <si>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</si>
  <si>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</si>
  <si>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</si>
  <si>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</si>
  <si>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</si>
  <si>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</si>
  <si>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</si>
  <si>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</si>
  <si>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</si>
  <si>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</si>
  <si>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</si>
  <si>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</si>
  <si>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</si>
  <si>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</si>
  <si>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</si>
  <si>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</si>
  <si>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</si>
  <si>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</si>
  <si>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</si>
  <si>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</si>
  <si>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</si>
  <si>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</si>
  <si>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</si>
  <si>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</si>
  <si>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</si>
  <si>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</si>
  <si>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</si>
  <si>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</si>
  <si>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</si>
  <si>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</si>
  <si>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</si>
  <si>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</si>
  <si>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</si>
  <si>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</si>
  <si>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</si>
  <si>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</si>
  <si>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</si>
  <si>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</si>
  <si>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</si>
  <si>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</si>
  <si>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</si>
  <si>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</si>
  <si>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</si>
  <si>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</si>
  <si>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</si>
  <si>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</si>
  <si>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</si>
  <si>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</si>
  <si>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</si>
  <si>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</si>
  <si>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</si>
  <si>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</si>
  <si>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</si>
  <si>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</si>
  <si>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</si>
  <si>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</si>
  <si>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</si>
  <si>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</si>
  <si>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</si>
  <si>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</si>
  <si>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</si>
  <si>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</si>
  <si>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</si>
  <si>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</si>
  <si>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</si>
  <si>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</si>
  <si>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</si>
  <si>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</si>
  <si>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</si>
  <si>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</si>
  <si>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</si>
  <si>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</si>
  <si>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</si>
  <si>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</si>
  <si>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</si>
  <si>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</si>
  <si>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</si>
  <si>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</si>
  <si>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</si>
  <si>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</si>
  <si>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</si>
  <si>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</si>
  <si>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</si>
  <si>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</si>
  <si>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</si>
  <si>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</si>
  <si>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</si>
  <si>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</si>
  <si>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</si>
  <si>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</si>
  <si>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</si>
  <si>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</si>
  <si>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</si>
  <si>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</si>
  <si>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</si>
  <si>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</si>
  <si>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</si>
  <si>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</si>
  <si>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</si>
  <si>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</si>
  <si>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</si>
  <si>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</si>
  <si>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</si>
  <si>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</si>
  <si>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</si>
  <si>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</si>
  <si>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</si>
  <si>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</si>
  <si>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</si>
  <si>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</si>
  <si>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</si>
  <si>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</si>
  <si>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</si>
  <si>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</si>
  <si>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</si>
  <si>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</si>
  <si>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</si>
  <si>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</si>
  <si>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</si>
  <si>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</si>
  <si>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</si>
  <si>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</si>
  <si>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</si>
  <si>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</si>
  <si>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</si>
  <si>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</si>
  <si>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</si>
  <si>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</si>
  <si>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</si>
  <si>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</si>
  <si>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</si>
  <si>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</si>
  <si>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</si>
  <si>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</si>
  <si>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</si>
  <si>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</si>
  <si>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</si>
  <si>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</si>
  <si>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</si>
  <si>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</si>
  <si>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</si>
  <si>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</si>
  <si>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</si>
  <si>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</si>
  <si>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</si>
  <si>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</si>
  <si>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</si>
  <si>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</si>
  <si>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</si>
  <si>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</si>
  <si>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</si>
  <si>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</si>
  <si>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</si>
  <si>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</si>
  <si>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</si>
  <si>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</si>
  <si>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</si>
  <si>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</si>
  <si>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</si>
  <si>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</si>
  <si>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</si>
  <si>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</si>
  <si>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</si>
  <si>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</si>
  <si>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</si>
  <si>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</si>
  <si>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</si>
  <si>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</si>
  <si>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</si>
  <si>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</si>
  <si>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</si>
  <si>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</si>
  <si>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</si>
  <si>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</si>
  <si>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</si>
  <si>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</si>
  <si>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</si>
  <si>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</si>
  <si>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</si>
  <si>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</si>
  <si>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</si>
  <si>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</si>
  <si>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</si>
  <si>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</si>
  <si>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</si>
  <si>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</si>
  <si>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</si>
  <si>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</si>
  <si>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</si>
  <si>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</si>
  <si>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</si>
  <si>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</si>
  <si>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</si>
  <si>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</si>
  <si>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</si>
  <si>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</si>
  <si>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</si>
  <si>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</si>
  <si>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</si>
  <si>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</si>
  <si>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</si>
  <si>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</si>
  <si>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</si>
  <si>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</si>
  <si>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</si>
  <si>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</si>
  <si>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</si>
  <si>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</si>
  <si>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</si>
  <si>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</si>
  <si>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</si>
  <si>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</si>
  <si>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</si>
  <si>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</si>
  <si>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</si>
  <si>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</si>
  <si>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</si>
  <si>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</si>
  <si>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</si>
  <si>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</si>
  <si>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</si>
  <si>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</si>
  <si>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</si>
  <si>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</si>
  <si>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</si>
  <si>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</si>
  <si>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</si>
  <si>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</si>
  <si>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</si>
  <si>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</si>
  <si>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</si>
  <si>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</si>
  <si>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</si>
  <si>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</si>
  <si>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</si>
  <si>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</si>
  <si>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</si>
  <si>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</si>
  <si>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</si>
  <si>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</si>
  <si>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</si>
  <si>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</si>
  <si>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</si>
  <si>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</si>
  <si>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</si>
  <si>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</si>
  <si>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</si>
  <si>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</si>
  <si>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</si>
  <si>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</si>
  <si>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</si>
  <si>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</si>
  <si>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</si>
  <si>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</si>
  <si>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</si>
  <si>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</si>
  <si>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</si>
  <si>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</si>
  <si>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</si>
  <si>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</si>
  <si>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</si>
  <si>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</si>
  <si>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</si>
  <si>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</si>
  <si>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</si>
  <si>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</si>
  <si>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</si>
  <si>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</si>
  <si>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</si>
  <si>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</si>
  <si>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</si>
  <si>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</si>
  <si>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</si>
  <si>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</si>
  <si>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</si>
  <si>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</si>
  <si>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</si>
  <si>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</si>
  <si>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</si>
  <si>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</si>
  <si>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</si>
  <si>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</si>
  <si>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</si>
  <si>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</si>
  <si>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</si>
  <si>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</si>
  <si>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</si>
  <si>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</si>
  <si>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</si>
  <si>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</si>
  <si>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</si>
  <si>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</si>
  <si>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</si>
  <si>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</si>
  <si>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</si>
  <si>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</si>
  <si>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</si>
  <si>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</si>
  <si>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</si>
  <si>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</si>
  <si>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</si>
  <si>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</si>
  <si>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</si>
  <si>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</si>
  <si>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</si>
  <si>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</si>
  <si>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</si>
  <si>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</si>
  <si>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</si>
  <si>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</si>
  <si>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</si>
  <si>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</si>
  <si>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</si>
  <si>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</si>
  <si>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</si>
  <si>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</si>
  <si>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</si>
  <si>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</si>
  <si>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</si>
  <si>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</si>
  <si>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</si>
  <si>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</si>
  <si>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</si>
  <si>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</si>
  <si>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</si>
  <si>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</si>
  <si>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</si>
  <si>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</si>
  <si>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</si>
  <si>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</si>
  <si>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</si>
  <si>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</si>
  <si>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</si>
  <si>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</si>
  <si>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</si>
  <si>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</si>
  <si>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</si>
  <si>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</si>
  <si>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</si>
  <si>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</si>
  <si>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</si>
  <si>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</si>
  <si>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</si>
  <si>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</si>
  <si>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</si>
  <si>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</si>
  <si>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</si>
  <si>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</si>
  <si>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</si>
  <si>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</si>
  <si>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</si>
  <si>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</si>
  <si>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</si>
  <si>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</si>
  <si>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</si>
  <si>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</si>
  <si>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</si>
  <si>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</si>
  <si>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</si>
  <si>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</si>
  <si>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</si>
  <si>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</si>
  <si>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</si>
  <si>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</si>
  <si>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</si>
  <si>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</si>
  <si>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</si>
  <si>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</si>
  <si>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</si>
  <si>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</si>
  <si>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</si>
  <si>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</si>
  <si>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</si>
  <si>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</si>
  <si>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</si>
  <si>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</si>
  <si>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</si>
  <si>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</si>
  <si>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</si>
  <si>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</si>
  <si>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</si>
  <si>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</si>
  <si>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</si>
  <si>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</si>
  <si>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</si>
  <si>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</si>
  <si>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</si>
  <si>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</si>
  <si>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</si>
  <si>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</si>
  <si>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</si>
  <si>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</si>
  <si>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</si>
  <si>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</si>
  <si>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</si>
  <si>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</si>
  <si>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</si>
  <si>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</si>
  <si>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</si>
  <si>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</si>
  <si>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</si>
  <si>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</si>
  <si>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</si>
  <si>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</si>
  <si>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</si>
  <si>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</si>
  <si>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</si>
  <si>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</si>
  <si>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</si>
  <si>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</si>
  <si>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</si>
  <si>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</si>
  <si>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</si>
  <si>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</si>
  <si>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</si>
  <si>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</si>
  <si>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</si>
  <si>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</si>
  <si>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</si>
  <si>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</si>
  <si>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</si>
  <si>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</si>
  <si>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</si>
  <si>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</si>
  <si>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</si>
  <si>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</si>
  <si>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</si>
  <si>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</si>
  <si>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</si>
  <si>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</si>
  <si>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</si>
  <si>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</si>
  <si>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</si>
  <si>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</si>
  <si>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</si>
  <si>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</si>
  <si>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</si>
  <si>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</si>
  <si>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</si>
  <si>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</si>
  <si>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</si>
  <si>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</si>
  <si>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</si>
  <si>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</si>
  <si>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</si>
  <si>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</si>
  <si>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</si>
  <si>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</si>
  <si>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</si>
  <si>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</si>
  <si>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</si>
  <si>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</si>
  <si>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</si>
  <si>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</si>
  <si>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</si>
  <si>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</si>
  <si>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</si>
  <si>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</si>
  <si>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</si>
  <si>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</si>
  <si>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</si>
  <si>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</si>
  <si>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</si>
  <si>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</si>
  <si>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</si>
  <si>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</si>
  <si>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</si>
  <si>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</si>
  <si>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</si>
  <si>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</si>
  <si>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</si>
  <si>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</si>
  <si>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</si>
  <si>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</si>
  <si>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</si>
  <si>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</si>
  <si>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</si>
  <si>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</si>
  <si>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</si>
  <si>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</si>
  <si>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</si>
  <si>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</si>
  <si>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</si>
  <si>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</si>
  <si>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</si>
  <si>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</si>
  <si>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</si>
  <si>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</si>
  <si>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</si>
  <si>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</si>
  <si>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</si>
  <si>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</si>
  <si>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</si>
  <si>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</si>
  <si>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</si>
  <si>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</si>
  <si>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</si>
  <si>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</si>
  <si>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</si>
  <si>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</si>
  <si>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</si>
  <si>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</si>
  <si>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</si>
  <si>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</si>
  <si>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</si>
  <si>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</si>
  <si>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</si>
  <si>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</si>
  <si>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</si>
  <si>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</si>
  <si>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</si>
  <si>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</si>
  <si>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</si>
  <si>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</si>
  <si>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</si>
  <si>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</si>
  <si>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</si>
  <si>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</si>
  <si>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</si>
  <si>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</si>
  <si>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</si>
  <si>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</si>
  <si>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</si>
  <si>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</si>
  <si>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</si>
  <si>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</si>
  <si>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</si>
  <si>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</si>
  <si>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</si>
  <si>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</si>
  <si>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</si>
  <si>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</si>
  <si>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</si>
  <si>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</si>
  <si>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</si>
  <si>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</si>
  <si>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</si>
  <si>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</si>
  <si>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</si>
  <si>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</si>
  <si>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</si>
  <si>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</si>
  <si>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</si>
  <si>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</si>
  <si>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</si>
  <si>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</si>
  <si>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</si>
  <si>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</si>
  <si>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</si>
  <si>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</si>
  <si>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</si>
  <si>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</si>
  <si>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</si>
  <si>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</si>
  <si>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</si>
  <si>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</si>
  <si>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</si>
  <si>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</si>
  <si>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</si>
  <si>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</si>
  <si>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</si>
  <si>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</si>
  <si>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</si>
  <si>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</si>
  <si>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</si>
  <si>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</si>
  <si>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</si>
  <si>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</si>
  <si>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</si>
  <si>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</si>
  <si>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</si>
  <si>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</si>
  <si>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</si>
  <si>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</si>
  <si>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</si>
  <si>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</si>
  <si>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</si>
  <si>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</si>
  <si>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</si>
  <si>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</si>
  <si>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</si>
  <si>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</si>
  <si>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</si>
  <si>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</si>
  <si>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</si>
  <si>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</si>
  <si>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</si>
  <si>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</si>
  <si>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</si>
  <si>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</si>
  <si>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</si>
  <si>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</si>
  <si>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</si>
  <si>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</si>
  <si>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</si>
  <si>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</si>
  <si>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</si>
  <si>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</si>
  <si>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</si>
  <si>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</si>
  <si>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</si>
  <si>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</si>
  <si>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</si>
  <si>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</si>
  <si>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</si>
  <si>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</si>
  <si>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</si>
  <si>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</si>
  <si>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</si>
  <si>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</si>
  <si>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</si>
  <si>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</si>
  <si>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</si>
  <si>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</si>
  <si>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</si>
  <si>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</si>
  <si>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</si>
  <si>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</si>
  <si>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</si>
  <si>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</si>
  <si>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</si>
  <si>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</si>
  <si>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</si>
  <si>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</si>
  <si>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</si>
  <si>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</si>
  <si>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</si>
  <si>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</si>
  <si>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</si>
  <si>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</si>
  <si>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</si>
  <si>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</si>
  <si>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</si>
  <si>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</si>
  <si>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</si>
  <si>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</si>
  <si>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</si>
  <si>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</si>
  <si>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</si>
  <si>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</si>
  <si>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</si>
  <si>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</si>
  <si>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</si>
  <si>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</si>
  <si>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</si>
  <si>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</si>
  <si>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</si>
  <si>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</si>
  <si>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</si>
  <si>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</si>
  <si>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</si>
  <si>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</si>
  <si>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</si>
  <si>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</si>
  <si>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</si>
  <si>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</si>
  <si>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</si>
  <si>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</si>
  <si>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</si>
  <si>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</si>
  <si>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</si>
  <si>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</si>
  <si>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</si>
  <si>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</si>
  <si>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</si>
  <si>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</si>
  <si>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</si>
  <si>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</si>
  <si>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</si>
  <si>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</si>
  <si>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</si>
  <si>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</si>
  <si>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</si>
  <si>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</si>
  <si>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</si>
  <si>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</si>
  <si>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</si>
  <si>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</si>
  <si>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</si>
  <si>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</si>
  <si>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</si>
  <si>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</si>
  <si>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</si>
  <si>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</si>
  <si>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</si>
  <si>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</si>
  <si>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</si>
  <si>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</si>
  <si>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</si>
  <si>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</si>
  <si>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</si>
  <si>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</si>
  <si>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</si>
  <si>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</si>
  <si>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</si>
  <si>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</si>
  <si>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</si>
  <si>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</si>
  <si>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</si>
  <si>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</si>
  <si>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</si>
  <si>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</si>
  <si>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</si>
  <si>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</si>
  <si>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</si>
  <si>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</si>
  <si>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</si>
  <si>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</si>
  <si>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</si>
  <si>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</si>
  <si>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</si>
  <si>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</si>
  <si>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</si>
  <si>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</si>
  <si>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</si>
  <si>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</si>
  <si>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</si>
  <si>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</si>
  <si>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</si>
  <si>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</si>
  <si>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</si>
  <si>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</si>
  <si>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</si>
  <si>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</si>
  <si>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</si>
  <si>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</si>
  <si>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</si>
  <si>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</si>
  <si>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</si>
  <si>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</si>
  <si>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</si>
  <si>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</si>
  <si>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</si>
  <si>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</si>
  <si>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</si>
  <si>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</si>
  <si>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</si>
  <si>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</si>
  <si>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</si>
  <si>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</si>
  <si>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</si>
  <si>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</si>
  <si>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</si>
  <si>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</si>
  <si>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</si>
  <si>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</si>
  <si>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</si>
  <si>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</si>
  <si>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</si>
  <si>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</si>
  <si>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</si>
  <si>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</si>
  <si>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</si>
  <si>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</si>
  <si>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</si>
  <si>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</si>
  <si>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</si>
  <si>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</si>
  <si>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</si>
  <si>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</si>
  <si>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</si>
  <si>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</si>
  <si>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</si>
  <si>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</si>
  <si>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</si>
  <si>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</si>
  <si>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</si>
  <si>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</si>
  <si>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</si>
  <si>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</si>
  <si>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</si>
  <si>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</si>
  <si>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</si>
  <si>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</si>
  <si>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</si>
  <si>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</si>
  <si>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</si>
  <si>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</si>
  <si>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</si>
  <si>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</si>
  <si>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</si>
  <si>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</si>
  <si>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</si>
  <si>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</si>
  <si>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</si>
  <si>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</si>
  <si>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</si>
  <si>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</si>
  <si>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</si>
  <si>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</si>
  <si>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</si>
  <si>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</si>
  <si>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</si>
  <si>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</si>
  <si>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</si>
  <si>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</si>
  <si>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</si>
  <si>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</si>
  <si>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</si>
  <si>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</si>
  <si>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</si>
  <si>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</si>
  <si>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</si>
  <si>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</si>
  <si>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</si>
  <si>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</si>
  <si>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</si>
  <si>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</si>
  <si>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</si>
  <si>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</si>
  <si>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</si>
  <si>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</si>
  <si>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</si>
  <si>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</si>
  <si>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</si>
  <si>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</si>
  <si>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</si>
  <si>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</si>
  <si>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</si>
  <si>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</si>
  <si>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</si>
  <si>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</si>
  <si>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</si>
  <si>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</si>
  <si>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</si>
  <si>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</si>
  <si>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</si>
  <si>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</si>
  <si>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</si>
  <si>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</si>
  <si>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</si>
  <si>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</si>
  <si>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</si>
  <si>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</si>
  <si>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</si>
  <si>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</si>
  <si>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</si>
  <si>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</si>
  <si>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</si>
  <si>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</si>
  <si>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</si>
  <si>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</si>
  <si>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</si>
  <si>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</si>
  <si>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</si>
  <si>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</si>
  <si>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</si>
  <si>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</si>
  <si>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</si>
  <si>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</si>
  <si>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</si>
  <si>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</si>
  <si>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</si>
  <si>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</si>
  <si>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</si>
  <si>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</si>
  <si>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</si>
  <si>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</si>
  <si>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</si>
  <si>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</si>
  <si>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</si>
  <si>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</si>
  <si>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</si>
  <si>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</si>
  <si>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</si>
  <si>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</si>
  <si>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</si>
  <si>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</si>
  <si>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</si>
  <si>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</si>
  <si>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</si>
  <si>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</si>
  <si>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</si>
  <si>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</si>
  <si>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</si>
  <si>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</si>
  <si>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</si>
  <si>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</si>
  <si>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</si>
  <si>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</si>
  <si>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</si>
  <si>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</si>
  <si>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</si>
  <si>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</si>
  <si>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</si>
  <si>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</si>
  <si>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</si>
  <si>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</si>
  <si>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</si>
  <si>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</si>
  <si>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</si>
  <si>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</si>
  <si>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</si>
  <si>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</si>
  <si>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</si>
  <si>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</si>
  <si>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</si>
  <si>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</si>
  <si>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</si>
  <si>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</si>
  <si>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</si>
  <si>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</si>
  <si>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</si>
  <si>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</si>
  <si>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</si>
  <si>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</si>
  <si>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</si>
  <si>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</si>
  <si>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</si>
  <si>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</si>
  <si>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</si>
  <si>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</si>
  <si>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</si>
  <si>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</si>
  <si>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</si>
  <si>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</si>
  <si>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</si>
  <si>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</si>
  <si>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</si>
  <si>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</si>
  <si>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</si>
  <si>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</si>
  <si>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</si>
  <si>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</si>
  <si>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</si>
  <si>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</si>
  <si>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</si>
  <si>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</si>
  <si>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</si>
  <si>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</si>
  <si>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</si>
  <si>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</si>
  <si>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</si>
  <si>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</si>
  <si>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</si>
  <si>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</si>
  <si>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</si>
  <si>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</si>
  <si>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</si>
  <si>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</si>
  <si>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</si>
  <si>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</si>
  <si>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</si>
  <si>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</si>
  <si>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</si>
  <si>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</si>
  <si>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</si>
  <si>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</si>
  <si>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</si>
  <si>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</si>
  <si>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</si>
  <si>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</si>
  <si>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</si>
  <si>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</si>
  <si>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</si>
  <si>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</si>
  <si>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</si>
  <si>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</si>
  <si>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</si>
  <si>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</si>
  <si>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</si>
  <si>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</si>
  <si>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</si>
  <si>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</si>
  <si>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</si>
  <si>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</si>
  <si>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</si>
  <si>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</si>
  <si>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</si>
  <si>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</si>
  <si>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</si>
  <si>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</si>
  <si>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</si>
  <si>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</si>
  <si>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</si>
  <si>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</si>
  <si>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</si>
  <si>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</si>
  <si>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</si>
  <si>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</si>
  <si>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</si>
  <si>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</si>
  <si>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</si>
  <si>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</si>
  <si>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</si>
  <si>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</si>
  <si>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</si>
  <si>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</si>
  <si>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</si>
  <si>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</si>
  <si>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</si>
  <si>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</si>
  <si>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</si>
  <si>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</si>
  <si>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</si>
  <si>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</si>
  <si>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</si>
  <si>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</si>
  <si>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</si>
  <si>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</si>
  <si>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</si>
  <si>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</si>
  <si>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</si>
  <si>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</si>
  <si>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</si>
  <si>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</si>
  <si>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</si>
  <si>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</si>
  <si>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</si>
  <si>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</si>
  <si>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</si>
  <si>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</si>
  <si>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</si>
  <si>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</si>
  <si>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</si>
  <si>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</si>
  <si>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</si>
  <si>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</si>
  <si>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</si>
  <si>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</si>
  <si>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</si>
  <si>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</si>
  <si>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</si>
  <si>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</si>
  <si>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</si>
  <si>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</si>
  <si>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</si>
  <si>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</si>
  <si>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</si>
  <si>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</si>
  <si>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</si>
  <si>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</si>
  <si>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</si>
  <si>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</si>
  <si>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</si>
  <si>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</si>
  <si>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</si>
  <si>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</si>
  <si>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</si>
  <si>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</si>
  <si>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</si>
  <si>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</si>
  <si>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</si>
  <si>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</si>
  <si>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</si>
  <si>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</si>
  <si>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</si>
  <si>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</si>
  <si>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</si>
  <si>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</si>
  <si>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</si>
  <si>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</si>
  <si>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</si>
  <si>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</si>
  <si>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</si>
  <si>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</si>
  <si>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</si>
  <si>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</si>
  <si>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</si>
  <si>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</si>
  <si>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</si>
  <si>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</si>
  <si>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</si>
  <si>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</si>
  <si>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</si>
  <si>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</si>
  <si>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</si>
  <si>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</si>
  <si>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</si>
  <si>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</si>
  <si>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</si>
  <si>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</si>
  <si>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</si>
  <si>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</si>
  <si>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</si>
  <si>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</si>
  <si>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</si>
  <si>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</si>
  <si>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</si>
  <si>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</si>
  <si>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</si>
  <si>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</si>
  <si>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</si>
  <si>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</si>
  <si>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</si>
  <si>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</si>
  <si>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</si>
  <si>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</si>
  <si>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</si>
  <si>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</si>
  <si>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</si>
  <si>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</si>
  <si>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</si>
  <si>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</si>
  <si>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</si>
  <si>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</si>
  <si>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</si>
  <si>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</si>
  <si>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</si>
  <si>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</si>
  <si>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</si>
  <si>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</si>
  <si>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</si>
  <si>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</si>
  <si>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</si>
  <si>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</si>
  <si>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</si>
  <si>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</si>
  <si>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</si>
  <si>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</si>
  <si>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</si>
  <si>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</si>
  <si>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</si>
  <si>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</si>
  <si>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</si>
  <si>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</si>
  <si>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</si>
  <si>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</si>
  <si>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</si>
  <si>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</si>
  <si>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</si>
  <si>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</si>
  <si>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</si>
  <si>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</si>
  <si>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</si>
  <si>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</si>
  <si>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</si>
  <si>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</si>
  <si>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</si>
  <si>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</si>
  <si>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</si>
  <si>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</si>
  <si>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</si>
  <si>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</si>
  <si>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</si>
  <si>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</si>
  <si>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</si>
  <si>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</si>
  <si>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</si>
  <si>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</si>
  <si>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</si>
  <si>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</si>
  <si>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</si>
  <si>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</si>
  <si>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</si>
  <si>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</si>
  <si>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</si>
  <si>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</si>
  <si>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</si>
  <si>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</si>
  <si>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</si>
  <si>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</si>
  <si>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</si>
  <si>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</si>
  <si>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</si>
  <si>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</si>
  <si>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</si>
  <si>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</si>
  <si>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</si>
  <si>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</si>
  <si>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</si>
  <si>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</si>
  <si>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</si>
  <si>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</si>
  <si>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</si>
  <si>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</si>
  <si>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</si>
  <si>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</si>
  <si>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</si>
  <si>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</si>
  <si>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</si>
  <si>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</si>
  <si>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</si>
  <si>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</si>
  <si>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</si>
  <si>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</si>
  <si>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</si>
  <si>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</si>
  <si>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</si>
  <si>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</si>
  <si>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</si>
  <si>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</si>
  <si>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</si>
  <si>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</si>
  <si>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</si>
  <si>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</si>
  <si>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</si>
  <si>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</si>
  <si>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</si>
  <si>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</si>
  <si>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</si>
  <si>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</si>
  <si>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</si>
  <si>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</si>
  <si>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</si>
  <si>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</si>
  <si>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</si>
  <si>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</si>
  <si>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</si>
  <si>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</si>
  <si>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</si>
  <si>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</si>
  <si>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</si>
  <si>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</si>
  <si>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</si>
  <si>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</si>
  <si>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</si>
  <si>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</si>
  <si>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</si>
  <si>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</si>
  <si>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</si>
  <si>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</si>
  <si>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</si>
  <si>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</si>
  <si>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</si>
  <si>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</si>
  <si>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</si>
  <si>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</si>
  <si>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</si>
  <si>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</si>
  <si>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</si>
  <si>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</si>
  <si>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</si>
  <si>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</si>
  <si>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</si>
  <si>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</si>
  <si>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</si>
  <si>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</si>
  <si>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</si>
  <si>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</si>
  <si>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</si>
  <si>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</si>
  <si>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</si>
  <si>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</si>
  <si>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</si>
  <si>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</si>
  <si>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</si>
  <si>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</si>
  <si>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</si>
  <si>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</si>
  <si>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</si>
  <si>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</si>
  <si>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</si>
  <si>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</si>
  <si>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</si>
  <si>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</si>
  <si>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</si>
  <si>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</si>
  <si>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</si>
  <si>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</si>
  <si>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</si>
  <si>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</si>
  <si>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</si>
  <si>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</si>
  <si>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</si>
  <si>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</si>
  <si>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</si>
  <si>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</si>
  <si>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</si>
  <si>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</si>
  <si>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</si>
  <si>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</si>
  <si>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</si>
  <si>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</si>
  <si>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</si>
  <si>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</si>
  <si>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</si>
  <si>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</si>
  <si>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</si>
  <si>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</si>
  <si>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</si>
  <si>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</si>
  <si>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</si>
  <si>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</si>
  <si>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</si>
  <si>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</si>
  <si>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</si>
  <si>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</si>
  <si>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</si>
  <si>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</si>
  <si>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</si>
  <si>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</si>
  <si>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</si>
  <si>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</si>
  <si>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</si>
  <si>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</si>
  <si>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</si>
  <si>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</si>
  <si>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</si>
  <si>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</si>
  <si>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</si>
  <si>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</si>
  <si>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</si>
  <si>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</si>
  <si>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</si>
  <si>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</si>
  <si>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</si>
  <si>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</si>
  <si>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</si>
  <si>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</si>
  <si>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</si>
  <si>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</si>
  <si>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</si>
  <si>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</si>
  <si>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</si>
  <si>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</si>
  <si>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</si>
  <si>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</si>
  <si>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</si>
  <si>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</si>
  <si>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</si>
  <si>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</si>
  <si>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</si>
  <si>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</si>
  <si>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</si>
  <si>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</si>
  <si>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</si>
  <si>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</si>
  <si>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</si>
  <si>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</si>
  <si>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</si>
  <si>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</si>
  <si>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</si>
  <si>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</si>
  <si>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</si>
  <si>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</si>
  <si>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</si>
  <si>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</si>
  <si>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</si>
  <si>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</si>
  <si>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</si>
  <si>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</si>
  <si>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</si>
  <si>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</si>
  <si>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</si>
  <si>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</si>
  <si>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</si>
  <si>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</si>
  <si>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</si>
  <si>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</si>
  <si>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</si>
  <si>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</si>
  <si>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</si>
  <si>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</si>
  <si>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</si>
  <si>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</si>
  <si>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</si>
  <si>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</si>
  <si>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</si>
  <si>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</si>
  <si>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</si>
  <si>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</si>
  <si>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</si>
  <si>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</si>
  <si>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</si>
  <si>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</si>
  <si>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</si>
  <si>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</si>
  <si>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</si>
  <si>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</si>
  <si>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</si>
  <si>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</si>
  <si>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</si>
  <si>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</si>
  <si>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</si>
  <si>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</si>
  <si>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</si>
  <si>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</si>
  <si>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</si>
  <si>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</si>
  <si>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</si>
  <si>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</si>
  <si>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</si>
  <si>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</si>
  <si>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</si>
  <si>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</si>
  <si>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</si>
  <si>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</si>
  <si>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</si>
  <si>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</si>
  <si>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</si>
  <si>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</si>
  <si>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</si>
  <si>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</si>
  <si>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</si>
  <si>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</si>
  <si>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</si>
  <si>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</si>
  <si>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</si>
  <si>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</si>
  <si>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</si>
  <si>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</si>
  <si>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</si>
  <si>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</si>
  <si>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</si>
  <si>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</si>
  <si>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</si>
  <si>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</si>
  <si>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</si>
  <si>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</si>
  <si>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</si>
  <si>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</si>
  <si>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</si>
  <si>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</si>
  <si>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</si>
  <si>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</si>
  <si>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</si>
  <si>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</si>
  <si>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</si>
  <si>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</si>
  <si>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</si>
  <si>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</si>
  <si>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</si>
  <si>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</si>
  <si>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</si>
  <si>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</si>
  <si>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</si>
  <si>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</si>
  <si>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</si>
  <si>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</si>
  <si>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</si>
  <si>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</si>
  <si>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</si>
  <si>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</si>
  <si>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</si>
  <si>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</si>
  <si>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</si>
  <si>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</si>
  <si>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</si>
  <si>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</si>
  <si>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</si>
  <si>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</si>
  <si>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</si>
  <si>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</si>
  <si>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</si>
  <si>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</si>
  <si>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</si>
  <si>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</si>
  <si>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</si>
  <si>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</si>
  <si>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</si>
  <si>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</si>
  <si>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</si>
  <si>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</si>
  <si>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</si>
  <si>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</si>
  <si>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</si>
  <si>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</si>
  <si>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</si>
  <si>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</si>
  <si>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</si>
  <si>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</si>
  <si>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</si>
  <si>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</si>
  <si>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</si>
  <si>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</si>
  <si>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</si>
  <si>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</si>
  <si>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</si>
  <si>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</si>
  <si>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</si>
  <si>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</si>
  <si>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</si>
  <si>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</si>
  <si>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</si>
  <si>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</si>
  <si>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</si>
  <si>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</si>
  <si>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</si>
  <si>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</si>
  <si>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</si>
  <si>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</si>
  <si>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</si>
  <si>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</si>
  <si>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</si>
  <si>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</si>
  <si>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</si>
  <si>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</si>
  <si>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</si>
  <si>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</si>
  <si>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</si>
  <si>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</si>
  <si>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</si>
  <si>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</si>
  <si>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</si>
  <si>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</si>
  <si>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</si>
  <si>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</si>
  <si>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</si>
  <si>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</si>
  <si>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</si>
  <si>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</si>
  <si>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</si>
  <si>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</si>
  <si>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</si>
  <si>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</si>
  <si>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</si>
  <si>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</si>
  <si>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</si>
  <si>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</si>
  <si>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</si>
  <si>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</si>
  <si>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</si>
  <si>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</si>
  <si>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</si>
  <si>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</si>
  <si>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</si>
  <si>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</si>
  <si>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</si>
  <si>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</si>
  <si>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</si>
  <si>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</si>
  <si>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</si>
  <si>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</si>
  <si>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</si>
  <si>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</si>
  <si>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</si>
  <si>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</si>
  <si>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</si>
  <si>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</si>
  <si>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</si>
  <si>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</si>
  <si>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</si>
  <si>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</si>
  <si>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</si>
  <si>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</si>
  <si>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</si>
  <si>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</si>
  <si>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</si>
  <si>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</si>
  <si>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</si>
  <si>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</si>
  <si>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</si>
  <si>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</si>
  <si>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</si>
  <si>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</si>
  <si>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</si>
  <si>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</si>
  <si>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</si>
  <si>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</si>
  <si>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</si>
  <si>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</si>
  <si>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</si>
  <si>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</si>
  <si>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</si>
  <si>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</si>
  <si>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</si>
  <si>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</si>
  <si>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</si>
  <si>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</si>
  <si>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</si>
  <si>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</si>
  <si>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</si>
  <si>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</si>
  <si>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</si>
  <si>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</si>
  <si>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</si>
  <si>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</si>
  <si>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</si>
  <si>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</si>
  <si>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</si>
  <si>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</si>
  <si>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</si>
  <si>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</si>
  <si>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</si>
  <si>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</si>
  <si>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</si>
  <si>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</si>
  <si>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</si>
  <si>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</si>
  <si>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</si>
  <si>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</si>
  <si>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</si>
  <si>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</si>
  <si>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</si>
  <si>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</si>
  <si>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</si>
  <si>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</si>
  <si>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</si>
  <si>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</si>
  <si>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</si>
  <si>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</si>
  <si>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</si>
  <si>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</si>
  <si>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</si>
  <si>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</si>
  <si>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</si>
  <si>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</si>
  <si>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</si>
  <si>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</si>
  <si>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</si>
  <si>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</si>
  <si>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</si>
  <si>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</si>
  <si>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</si>
  <si>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</si>
  <si>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</si>
  <si>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</si>
  <si>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</si>
  <si>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</si>
  <si>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</si>
  <si>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</si>
  <si>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</si>
  <si>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</si>
  <si>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</si>
  <si>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</si>
  <si>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</si>
  <si>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</si>
  <si>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</si>
  <si>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</si>
  <si>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</si>
  <si>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</si>
  <si>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</si>
  <si>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</si>
  <si>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</si>
  <si>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</si>
  <si>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</si>
  <si>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</si>
  <si>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</si>
  <si>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</si>
  <si>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</si>
  <si>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</si>
  <si>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</si>
  <si>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</si>
  <si>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</si>
  <si>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</si>
  <si>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</si>
  <si>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</si>
  <si>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</si>
  <si>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</si>
  <si>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</si>
  <si>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</si>
  <si>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</si>
  <si>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</si>
  <si>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</si>
  <si>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</si>
  <si>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</si>
  <si>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</si>
  <si>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</si>
  <si>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</si>
  <si>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</si>
  <si>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</si>
  <si>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</si>
  <si>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</si>
  <si>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</si>
  <si>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</si>
  <si>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</si>
  <si>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</si>
  <si>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</si>
  <si>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</si>
  <si>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</si>
  <si>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</si>
  <si>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</si>
  <si>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</si>
  <si>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</si>
  <si>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</si>
  <si>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</si>
  <si>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</si>
  <si>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</si>
  <si>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</si>
  <si>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</si>
  <si>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</si>
  <si>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</si>
  <si>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</si>
  <si>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</si>
  <si>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</si>
  <si>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</si>
  <si>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</si>
  <si>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</si>
  <si>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</si>
  <si>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</si>
  <si>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</si>
  <si>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</si>
  <si>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</si>
  <si>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</si>
  <si>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</si>
  <si>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</si>
  <si>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</si>
  <si>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</si>
  <si>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</si>
  <si>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</si>
  <si>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</si>
  <si>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</si>
  <si>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</si>
  <si>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</si>
  <si>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</si>
  <si>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</si>
  <si>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</si>
  <si>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</si>
  <si>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</si>
  <si>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</si>
  <si>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</si>
  <si>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</si>
  <si>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</si>
  <si>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</si>
  <si>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</si>
  <si>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</si>
  <si>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</si>
  <si>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</si>
  <si>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</si>
  <si>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</si>
  <si>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</si>
  <si>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</si>
  <si>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</si>
  <si>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</si>
  <si>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</si>
  <si>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</si>
  <si>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</si>
  <si>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</si>
  <si>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</si>
  <si>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</si>
  <si>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</si>
  <si>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</si>
  <si>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</si>
  <si>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</si>
  <si>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</si>
  <si>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</si>
  <si>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</si>
  <si>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</si>
  <si>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</si>
  <si>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</si>
  <si>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</si>
  <si>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</si>
  <si>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</si>
  <si>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</si>
  <si>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</si>
  <si>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</si>
  <si>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</si>
  <si>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</si>
  <si>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</si>
  <si>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</si>
  <si>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</si>
  <si>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</si>
  <si>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</si>
  <si>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</si>
  <si>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</si>
  <si>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</si>
  <si>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</si>
  <si>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</si>
  <si>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</si>
  <si>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</si>
  <si>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</si>
  <si>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</si>
  <si>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</si>
  <si>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</si>
  <si>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</si>
  <si>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</si>
  <si>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</si>
  <si>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</si>
  <si>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</si>
  <si>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</si>
  <si>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</si>
  <si>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</si>
  <si>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</si>
  <si>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</si>
  <si>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</si>
  <si>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</si>
  <si>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</si>
  <si>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</si>
  <si>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</si>
  <si>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</si>
  <si>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</si>
  <si>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</si>
  <si>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</si>
  <si>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</si>
  <si>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</si>
  <si>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</si>
  <si>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</si>
  <si>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</si>
  <si>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</si>
  <si>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</si>
  <si>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</si>
  <si>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</si>
  <si>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</si>
  <si>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</si>
  <si>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</si>
  <si>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</si>
  <si>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</si>
  <si>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</si>
  <si>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</si>
  <si>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</si>
  <si>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</si>
  <si>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</si>
  <si>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</si>
  <si>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</si>
  <si>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</si>
  <si>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</si>
  <si>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</si>
  <si>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</si>
  <si>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</si>
  <si>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</si>
  <si>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</si>
  <si>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</si>
  <si>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</si>
  <si>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</si>
  <si>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</si>
  <si>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</si>
  <si>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</si>
  <si>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</si>
  <si>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</si>
  <si>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</si>
  <si>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</si>
  <si>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</si>
  <si>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</si>
  <si>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</si>
  <si>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</si>
  <si>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</si>
  <si>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</si>
  <si>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</si>
  <si>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</si>
  <si>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</si>
  <si>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</si>
  <si>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</si>
  <si>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</si>
  <si>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</si>
  <si>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</si>
  <si>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</si>
  <si>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</si>
  <si>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</si>
  <si>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</si>
  <si>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</si>
  <si>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</si>
  <si>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</si>
  <si>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</si>
  <si>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</si>
  <si>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</si>
  <si>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</si>
  <si>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</si>
  <si>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</si>
  <si>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</si>
  <si>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</si>
  <si>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</si>
  <si>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</si>
  <si>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</si>
  <si>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</si>
  <si>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</si>
  <si>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</si>
  <si>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</si>
  <si>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</si>
  <si>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</si>
  <si>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</si>
  <si>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</si>
  <si>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</si>
  <si>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</si>
  <si>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</si>
  <si>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</si>
  <si>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</si>
  <si>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</si>
  <si>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</si>
  <si>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</si>
  <si>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</si>
  <si>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</si>
  <si>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</si>
  <si>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</si>
  <si>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</si>
  <si>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</si>
  <si>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</si>
  <si>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</si>
  <si>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</si>
  <si>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</si>
  <si>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</si>
  <si>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</si>
  <si>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</si>
  <si>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</si>
  <si>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</si>
  <si>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</si>
  <si>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</si>
  <si>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</si>
  <si>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</si>
  <si>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</si>
  <si>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</si>
  <si>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</si>
  <si>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</si>
  <si>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</si>
  <si>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</si>
  <si>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</si>
  <si>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</si>
  <si>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</si>
  <si>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</si>
  <si>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</si>
  <si>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</si>
  <si>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</si>
  <si>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</si>
  <si>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</si>
  <si>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</si>
  <si>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</si>
  <si>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</si>
  <si>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</si>
  <si>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</si>
  <si>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</si>
  <si>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</si>
  <si>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</si>
  <si>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</si>
  <si>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</si>
  <si>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</si>
  <si>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</si>
  <si>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</si>
  <si>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</si>
  <si>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</si>
  <si>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</si>
  <si>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</si>
  <si>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</si>
  <si>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</si>
  <si>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</si>
  <si>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</si>
  <si>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</si>
  <si>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</si>
  <si>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</si>
  <si>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</si>
  <si>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</si>
  <si>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</si>
  <si>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</si>
  <si>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</si>
  <si>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</si>
  <si>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</si>
  <si>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</si>
  <si>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</si>
  <si>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</si>
  <si>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</si>
  <si>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</si>
  <si>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</si>
  <si>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</si>
  <si>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</si>
  <si>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</si>
  <si>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</si>
  <si>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</si>
  <si>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</si>
  <si>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</si>
  <si>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</si>
  <si>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</si>
  <si>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</si>
  <si>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</si>
  <si>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</si>
  <si>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</si>
  <si>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</si>
  <si>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</si>
  <si>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</si>
  <si>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</si>
  <si>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</si>
  <si>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</si>
  <si>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</si>
  <si>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</si>
  <si>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</si>
  <si>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</si>
  <si>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</si>
  <si>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</si>
  <si>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</si>
  <si>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</si>
  <si>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</si>
  <si>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</si>
  <si>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</si>
  <si>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</si>
  <si>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</si>
  <si>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</si>
  <si>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</si>
  <si>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</si>
  <si>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</si>
  <si>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</si>
  <si>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</si>
  <si>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</si>
  <si>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</si>
  <si>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</si>
  <si>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</si>
  <si>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</si>
  <si>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</si>
  <si>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</si>
  <si>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</si>
  <si>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</si>
  <si>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</si>
  <si>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</si>
  <si>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</si>
  <si>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</si>
  <si>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</si>
  <si>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</si>
  <si>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</si>
  <si>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</si>
  <si>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</si>
  <si>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</si>
  <si>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</si>
  <si>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</si>
  <si>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</si>
  <si>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</si>
  <si>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</si>
  <si>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</si>
  <si>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</si>
  <si>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</si>
  <si>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</si>
  <si>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</si>
  <si>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</si>
  <si>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</si>
  <si>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</si>
  <si>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</si>
  <si>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</si>
  <si>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</si>
  <si>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</si>
  <si>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</si>
  <si>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</si>
  <si>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</si>
  <si>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</si>
  <si>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</si>
  <si>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</si>
  <si>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</si>
  <si>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</si>
  <si>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</si>
  <si>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</si>
  <si>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</si>
  <si>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</si>
  <si>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</si>
  <si>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</si>
  <si>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</si>
  <si>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</si>
  <si>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</si>
  <si>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</si>
  <si>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</si>
  <si>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</si>
  <si>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</si>
  <si>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</si>
  <si>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</si>
  <si>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</si>
  <si>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</si>
  <si>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</si>
  <si>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</si>
  <si>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</si>
  <si>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</si>
  <si>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</si>
  <si>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</si>
  <si>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</si>
  <si>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</si>
  <si>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</si>
  <si>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</si>
  <si>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</si>
  <si>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</si>
  <si>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</si>
  <si>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</si>
  <si>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</si>
  <si>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</si>
  <si>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</si>
  <si>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</si>
  <si>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</si>
  <si>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</si>
  <si>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</si>
  <si>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</si>
  <si>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</si>
  <si>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</si>
  <si>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</si>
  <si>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</si>
  <si>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</si>
  <si>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</si>
  <si>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</si>
  <si>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</si>
  <si>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</si>
  <si>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</si>
  <si>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</si>
  <si>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</si>
  <si>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</si>
  <si>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</si>
  <si>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</si>
  <si>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</si>
  <si>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</si>
  <si>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</si>
  <si>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</si>
  <si>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</si>
  <si>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</si>
  <si>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</si>
  <si>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</si>
  <si>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</si>
  <si>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</si>
  <si>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</si>
  <si>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</si>
  <si>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</si>
  <si>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</si>
  <si>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</si>
  <si>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</si>
  <si>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</si>
  <si>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</si>
  <si>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</si>
  <si>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</si>
  <si>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</si>
  <si>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</si>
  <si>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</si>
  <si>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</si>
  <si>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</si>
  <si>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</si>
  <si>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</si>
  <si>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</si>
  <si>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</si>
  <si>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</si>
  <si>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</si>
  <si>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</si>
  <si>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</si>
  <si>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</si>
  <si>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</si>
  <si>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</si>
  <si>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</si>
  <si>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</si>
  <si>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</si>
  <si>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</si>
  <si>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</si>
  <si>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</si>
  <si>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</si>
  <si>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</si>
  <si>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</si>
  <si>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</si>
  <si>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</si>
  <si>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</si>
  <si>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</si>
  <si>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</si>
  <si>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</si>
  <si>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</si>
  <si>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</si>
  <si>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</si>
  <si>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</si>
  <si>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</si>
  <si>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</si>
  <si>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</si>
  <si>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</si>
  <si>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</si>
  <si>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</si>
  <si>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</si>
  <si>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</si>
  <si>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</si>
  <si>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</si>
  <si>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</si>
  <si>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</si>
  <si>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</si>
  <si>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</si>
  <si>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</si>
  <si>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</si>
  <si>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</si>
  <si>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</si>
  <si>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</si>
  <si>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</si>
  <si>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</si>
  <si>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</si>
  <si>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</si>
  <si>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</si>
  <si>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</si>
  <si>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</si>
  <si>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</si>
  <si>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</si>
  <si>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</si>
  <si>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</si>
  <si>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</si>
  <si>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</si>
  <si>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</si>
  <si>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</si>
  <si>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</si>
  <si>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</si>
  <si>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</si>
  <si>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</si>
  <si>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</si>
  <si>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</si>
  <si>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</si>
  <si>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</si>
  <si>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</si>
  <si>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</si>
  <si>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</si>
  <si>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</si>
  <si>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</si>
  <si>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</si>
  <si>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</si>
  <si>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</si>
  <si>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</si>
  <si>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</si>
  <si>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</si>
  <si>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</si>
  <si>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</si>
  <si>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</si>
  <si>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</si>
  <si>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</si>
  <si>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</si>
  <si>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</si>
  <si>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</si>
  <si>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</si>
  <si>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</si>
  <si>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</si>
  <si>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</si>
  <si>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</si>
  <si>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</si>
  <si>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</si>
  <si>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</si>
  <si>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</si>
  <si>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</si>
  <si>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</si>
  <si>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</si>
  <si>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</si>
  <si>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</si>
  <si>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</si>
  <si>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</si>
  <si>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</si>
  <si>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</si>
  <si>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</si>
  <si>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</si>
  <si>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</si>
  <si>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</si>
  <si>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</si>
  <si>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</si>
  <si>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</si>
  <si>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</si>
  <si>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</si>
  <si>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</si>
  <si>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</si>
  <si>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</si>
  <si>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</si>
  <si>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</si>
  <si>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</si>
  <si>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</si>
  <si>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</si>
  <si>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</si>
  <si>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</si>
  <si>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</si>
  <si>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</si>
  <si>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</si>
  <si>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</si>
  <si>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</si>
  <si>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</si>
  <si>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</si>
  <si>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</si>
  <si>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</si>
  <si>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</si>
  <si>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</si>
  <si>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</si>
  <si>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</si>
  <si>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</si>
  <si>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</si>
  <si>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</si>
  <si>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</si>
  <si>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</si>
  <si>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</si>
  <si>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</si>
  <si>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</si>
  <si>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</si>
  <si>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</si>
  <si>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</si>
  <si>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</si>
  <si>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</si>
  <si>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</si>
  <si>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</si>
  <si>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</si>
  <si>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</si>
  <si>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</si>
  <si>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</si>
  <si>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</si>
  <si>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</si>
  <si>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</si>
  <si>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</si>
  <si>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</si>
  <si>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</si>
  <si>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</si>
  <si>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</si>
  <si>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</si>
  <si>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</si>
  <si>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</si>
  <si>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</si>
  <si>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</si>
  <si>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</si>
  <si>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</si>
  <si>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</si>
  <si>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</si>
  <si>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</si>
  <si>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</si>
  <si>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</si>
  <si>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</si>
  <si>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</si>
  <si>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</si>
  <si>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</si>
  <si>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</si>
  <si>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</si>
  <si>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</si>
  <si>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</si>
  <si>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</si>
  <si>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</si>
  <si>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</si>
  <si>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</si>
  <si>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</si>
  <si>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</si>
  <si>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</si>
  <si>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</si>
  <si>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</si>
  <si>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</si>
  <si>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</si>
  <si>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</si>
  <si>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</si>
  <si>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</si>
  <si>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</si>
  <si>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</si>
  <si>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</si>
  <si>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</si>
  <si>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</si>
  <si>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</si>
  <si>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</si>
  <si>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</si>
  <si>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</si>
  <si>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</si>
  <si>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</si>
  <si>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</si>
  <si>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</si>
  <si>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</si>
  <si>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</si>
  <si>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</si>
  <si>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</si>
  <si>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</si>
  <si>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</si>
  <si>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</si>
  <si>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</si>
  <si>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</si>
  <si>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</si>
  <si>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</si>
  <si>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</si>
  <si>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</si>
  <si>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</si>
  <si>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</si>
  <si>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</si>
  <si>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</si>
  <si>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</si>
  <si>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</si>
  <si>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</si>
  <si>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</si>
  <si>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</si>
  <si>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</si>
  <si>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</si>
  <si>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</si>
  <si>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</si>
  <si>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</si>
  <si>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</si>
  <si>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</si>
  <si>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</si>
  <si>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</si>
  <si>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</si>
  <si>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</si>
  <si>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</si>
  <si>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</si>
  <si>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</si>
  <si>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</si>
  <si>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</si>
  <si>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</si>
  <si>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</si>
  <si>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</si>
  <si>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</si>
  <si>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</si>
  <si>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</si>
  <si>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</si>
  <si>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</si>
  <si>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</si>
  <si>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</si>
  <si>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</si>
  <si>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</si>
  <si>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</si>
  <si>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</si>
  <si>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</si>
  <si>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</si>
  <si>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</si>
  <si>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</si>
  <si>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</si>
  <si>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</si>
  <si>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</si>
  <si>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</si>
  <si>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</si>
  <si>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</si>
  <si>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</si>
  <si>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</si>
  <si>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</si>
  <si>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</si>
  <si>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</si>
  <si>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</si>
  <si>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</si>
  <si>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</si>
  <si>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</si>
  <si>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</si>
  <si>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</si>
  <si>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</si>
  <si>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</si>
  <si>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</si>
  <si>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</si>
  <si>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</si>
  <si>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</si>
  <si>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</si>
  <si>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</si>
  <si>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</si>
  <si>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</si>
  <si>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</si>
  <si>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</si>
  <si>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</si>
  <si>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</si>
  <si>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</si>
  <si>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</si>
  <si>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</si>
  <si>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</si>
  <si>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</si>
  <si>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</si>
  <si>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</si>
  <si>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</si>
  <si>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</si>
  <si>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</si>
  <si>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</si>
  <si>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</si>
  <si>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</si>
  <si>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</si>
  <si>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</si>
  <si>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</si>
  <si>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</si>
  <si>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</si>
  <si>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</si>
  <si>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</si>
  <si>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</si>
  <si>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</si>
  <si>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</si>
  <si>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</si>
  <si>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</si>
  <si>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</si>
  <si>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</si>
  <si>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</si>
  <si>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</si>
  <si>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</si>
  <si>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</si>
  <si>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</si>
  <si>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</si>
  <si>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</si>
  <si>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</si>
  <si>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</si>
  <si>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</si>
  <si>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</si>
  <si>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</si>
  <si>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</si>
  <si>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</si>
  <si>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</si>
  <si>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</si>
  <si>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</si>
  <si>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</si>
  <si>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</si>
  <si>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</si>
  <si>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</si>
  <si>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</si>
  <si>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</si>
  <si>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</si>
  <si>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</si>
  <si>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</si>
  <si>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</si>
  <si>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</si>
  <si>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</si>
  <si>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</si>
  <si>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</si>
  <si>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</si>
  <si>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</si>
  <si>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</si>
  <si>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</si>
  <si>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</si>
  <si>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</si>
  <si>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</si>
  <si>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</si>
  <si>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</si>
  <si>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</si>
  <si>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</si>
  <si>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</si>
  <si>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</si>
  <si>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</si>
  <si>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</si>
  <si>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</si>
  <si>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</si>
  <si>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</si>
  <si>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</si>
  <si>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</si>
  <si>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</si>
  <si>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</si>
  <si>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</si>
  <si>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</si>
  <si>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</si>
  <si>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</si>
  <si>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</si>
  <si>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</si>
  <si>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</si>
  <si>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</si>
  <si>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</si>
  <si>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</si>
  <si>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</si>
  <si>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</si>
  <si>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</si>
  <si>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</si>
  <si>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</si>
  <si>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</si>
  <si>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</si>
  <si>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</si>
  <si>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</si>
  <si>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</si>
  <si>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</si>
  <si>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</si>
  <si>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</si>
  <si>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</si>
  <si>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</si>
  <si>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</si>
  <si>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</si>
  <si>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</si>
  <si>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</si>
  <si>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</si>
  <si>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</si>
  <si>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</si>
  <si>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</si>
  <si>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</si>
  <si>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</si>
  <si>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</si>
  <si>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</si>
  <si>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</si>
  <si>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</si>
  <si>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</si>
  <si>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</si>
  <si>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</si>
  <si>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</si>
  <si>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</si>
  <si>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</si>
  <si>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</si>
  <si>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</si>
  <si>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</si>
  <si>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</si>
  <si>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</si>
  <si>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</si>
  <si>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</si>
  <si>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</si>
  <si>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</si>
  <si>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</si>
  <si>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</si>
  <si>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</si>
  <si>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</si>
  <si>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</si>
  <si>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</si>
  <si>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</si>
  <si>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</si>
  <si>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</si>
  <si>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</si>
  <si>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</si>
  <si>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</si>
  <si>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</si>
  <si>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</si>
  <si>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</si>
  <si>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</si>
  <si>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</si>
  <si>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</si>
  <si>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</si>
  <si>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</si>
  <si>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</si>
  <si>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</si>
  <si>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</si>
  <si>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</si>
  <si>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</si>
  <si>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</si>
  <si>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</si>
  <si>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</si>
  <si>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</si>
  <si>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</si>
  <si>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</si>
  <si>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</si>
  <si>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</si>
  <si>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</si>
  <si>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</si>
  <si>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</si>
  <si>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</si>
  <si>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</si>
  <si>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</si>
  <si>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</si>
  <si>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</si>
  <si>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</si>
  <si>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</si>
  <si>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</si>
  <si>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</si>
  <si>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</si>
  <si>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</si>
  <si>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</si>
  <si>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</si>
  <si>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</si>
  <si>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</si>
  <si>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</si>
  <si>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</si>
  <si>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</si>
  <si>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</si>
  <si>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</si>
  <si>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</si>
  <si>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</si>
  <si>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</si>
  <si>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</si>
  <si>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</si>
  <si>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</si>
  <si>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</si>
  <si>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</si>
  <si>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</si>
  <si>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</si>
  <si>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</si>
  <si>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</si>
  <si>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</si>
  <si>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</si>
  <si>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</si>
  <si>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</si>
  <si>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</si>
  <si>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</si>
  <si>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</si>
  <si>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</si>
  <si>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</si>
  <si>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</si>
  <si>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</si>
  <si>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</si>
  <si>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</si>
  <si>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</si>
  <si>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</si>
  <si>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</si>
  <si>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</si>
  <si>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</si>
  <si>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</si>
  <si>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</si>
  <si>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</si>
  <si>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</si>
  <si>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</si>
  <si>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</si>
  <si>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</si>
  <si>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</si>
  <si>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</si>
  <si>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</si>
  <si>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</si>
  <si>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</si>
  <si>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</si>
  <si>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</si>
  <si>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</si>
  <si>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</si>
  <si>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</si>
  <si>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</si>
  <si>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</si>
  <si>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</si>
  <si>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</si>
  <si>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</si>
  <si>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</si>
  <si>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</si>
  <si>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</si>
  <si>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</si>
  <si>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</si>
  <si>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</si>
  <si>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</si>
  <si>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</si>
  <si>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</si>
  <si>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</si>
  <si>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</si>
  <si>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</si>
  <si>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</si>
  <si>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</si>
  <si>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</si>
  <si>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</si>
  <si>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</si>
  <si>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</si>
  <si>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</si>
  <si>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</si>
  <si>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</si>
  <si>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</si>
  <si>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</si>
  <si>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</si>
  <si>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</si>
  <si>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</si>
  <si>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</si>
  <si>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</si>
  <si>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</si>
  <si>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</si>
  <si>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</si>
  <si>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</si>
  <si>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</si>
  <si>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</si>
  <si>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</si>
  <si>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</si>
  <si>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</si>
  <si>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</si>
  <si>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</si>
  <si>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</si>
  <si>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</si>
  <si>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</si>
  <si>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</si>
  <si>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</si>
  <si>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</si>
  <si>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</si>
  <si>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</si>
  <si>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</si>
  <si>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</si>
  <si>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</si>
  <si>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</si>
  <si>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</si>
  <si>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</si>
  <si>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</si>
  <si>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</si>
  <si>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</si>
  <si>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</si>
  <si>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</si>
  <si>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</si>
  <si>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</si>
  <si>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</si>
  <si>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</si>
  <si>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</si>
  <si>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</si>
  <si>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</si>
  <si>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</si>
  <si>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</si>
  <si>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</si>
  <si>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</si>
  <si>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</si>
  <si>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</si>
  <si>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</si>
  <si>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</si>
  <si>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</si>
  <si>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</si>
  <si>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</si>
  <si>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</si>
  <si>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</si>
  <si>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</si>
  <si>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</si>
  <si>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</si>
  <si>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</si>
  <si>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</si>
  <si>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</si>
  <si>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</si>
  <si>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</si>
  <si>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</si>
  <si>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</si>
  <si>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</si>
  <si>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</si>
  <si>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</si>
  <si>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</si>
  <si>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</si>
  <si>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</si>
  <si>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</si>
  <si>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</si>
  <si>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</si>
  <si>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</si>
  <si>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</si>
  <si>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</si>
  <si>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</si>
  <si>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</si>
  <si>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</si>
  <si>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</si>
  <si>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</si>
  <si>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</si>
  <si>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</si>
  <si>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</si>
  <si>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</si>
  <si>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</si>
  <si>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</si>
  <si>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</si>
  <si>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</si>
  <si>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</si>
  <si>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</si>
  <si>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</si>
  <si>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</si>
  <si>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</si>
  <si>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</si>
  <si>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</si>
  <si>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</si>
  <si>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</si>
  <si>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</si>
  <si>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</si>
  <si>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</si>
  <si>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</si>
  <si>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</si>
  <si>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</si>
  <si>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</si>
  <si>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</si>
  <si>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</si>
  <si>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</si>
  <si>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</si>
  <si>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</si>
  <si>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</si>
  <si>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</si>
  <si>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</si>
  <si>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</si>
  <si>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</si>
  <si>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</si>
  <si>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</si>
  <si>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</si>
  <si>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</si>
  <si>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</si>
  <si>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</si>
  <si>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</si>
  <si>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</si>
  <si>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</si>
  <si>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</si>
  <si>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</si>
  <si>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</si>
  <si>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</si>
  <si>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</si>
  <si>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</si>
  <si>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</si>
  <si>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</si>
  <si>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</si>
  <si>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</si>
  <si>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</si>
  <si>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</si>
  <si>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</si>
  <si>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</si>
  <si>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</si>
  <si>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</si>
  <si>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</si>
  <si>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</si>
  <si>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</si>
  <si>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</si>
  <si>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</si>
  <si>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</si>
  <si>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</si>
  <si>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</si>
  <si>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</si>
  <si>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</si>
  <si>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</si>
  <si>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</si>
  <si>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</si>
  <si>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</si>
  <si>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</si>
  <si>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</si>
  <si>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</si>
  <si>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</si>
  <si>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</si>
  <si>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</si>
  <si>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</si>
  <si>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</si>
  <si>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</si>
  <si>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</si>
  <si>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</si>
  <si>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</si>
  <si>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</si>
  <si>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</si>
  <si>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</si>
  <si>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</si>
  <si>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</si>
  <si>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</si>
  <si>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</si>
  <si>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</si>
  <si>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</si>
  <si>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</si>
  <si>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</si>
  <si>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</si>
  <si>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</si>
  <si>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</si>
  <si>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</si>
  <si>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</si>
  <si>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</si>
  <si>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</si>
  <si>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</si>
  <si>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</si>
  <si>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</si>
  <si>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</si>
  <si>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</si>
  <si>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</si>
  <si>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</si>
  <si>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</si>
  <si>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</si>
  <si>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</si>
  <si>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</si>
  <si>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</si>
  <si>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</si>
  <si>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</si>
  <si>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</si>
  <si>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</si>
  <si>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</si>
  <si>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</si>
  <si>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</si>
  <si>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</si>
  <si>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</si>
  <si>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</si>
  <si>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</si>
  <si>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</si>
  <si>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</si>
  <si>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</si>
  <si>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</si>
  <si>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</si>
  <si>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</si>
  <si>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</si>
  <si>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</si>
  <si>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</si>
  <si>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</si>
  <si>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</si>
  <si>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</si>
  <si>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</si>
  <si>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</si>
  <si>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</si>
  <si>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</si>
  <si>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</si>
  <si>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</si>
  <si>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</si>
  <si>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</si>
  <si>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</si>
  <si>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</si>
  <si>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</si>
  <si>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</si>
  <si>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</si>
  <si>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</si>
  <si>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</si>
  <si>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</si>
  <si>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</si>
  <si>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</si>
  <si>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</si>
  <si>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</si>
  <si>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</si>
  <si>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</si>
  <si>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</si>
  <si>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</si>
  <si>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</si>
  <si>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</si>
  <si>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</si>
  <si>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</si>
  <si>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</si>
  <si>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</si>
  <si>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</si>
  <si>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</si>
  <si>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</si>
  <si>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</si>
  <si>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</si>
  <si>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</si>
  <si>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</si>
  <si>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</si>
  <si>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</si>
  <si>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</si>
  <si>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</si>
  <si>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</si>
  <si>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</si>
  <si>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</si>
  <si>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</si>
  <si>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</si>
  <si>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</si>
  <si>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</si>
  <si>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</si>
  <si>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</si>
  <si>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</si>
  <si>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</si>
  <si>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</si>
  <si>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</si>
  <si>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</si>
  <si>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</si>
  <si>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</si>
  <si>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</si>
  <si>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</si>
  <si>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</si>
  <si>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</si>
  <si>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</si>
  <si>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</si>
  <si>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</si>
  <si>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</si>
  <si>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</si>
  <si>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</si>
  <si>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</si>
  <si>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</si>
  <si>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</si>
  <si>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</si>
  <si>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</si>
  <si>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</si>
  <si>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</si>
  <si>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</si>
  <si>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</si>
  <si>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</si>
  <si>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</si>
  <si>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</si>
  <si>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</si>
  <si>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</si>
  <si>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</si>
  <si>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</si>
  <si>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</si>
  <si>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</si>
  <si>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</si>
  <si>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</si>
  <si>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</si>
  <si>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</si>
  <si>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</si>
  <si>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</si>
  <si>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</si>
  <si>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</si>
  <si>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</si>
  <si>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</si>
  <si>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</si>
  <si>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</si>
  <si>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</si>
  <si>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</si>
  <si>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</si>
  <si>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</si>
  <si>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</si>
  <si>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</si>
  <si>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</si>
  <si>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</si>
  <si>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</si>
  <si>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</si>
  <si>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</si>
  <si>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</si>
  <si>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</si>
  <si>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</si>
  <si>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</si>
  <si>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</si>
  <si>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</si>
  <si>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</si>
  <si>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</si>
  <si>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</si>
  <si>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</si>
  <si>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</si>
  <si>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</si>
  <si>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</si>
  <si>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</si>
  <si>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</si>
  <si>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</si>
  <si>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</si>
  <si>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</si>
  <si>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</si>
  <si>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</si>
  <si>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</si>
  <si>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</si>
  <si>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</si>
  <si>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</si>
  <si>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</si>
  <si>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</si>
  <si>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</si>
  <si>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</si>
  <si>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</si>
  <si>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</si>
  <si>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</si>
  <si>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</si>
  <si>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</si>
  <si>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</si>
  <si>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</si>
  <si>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</si>
  <si>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</si>
  <si>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</si>
  <si>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</si>
  <si>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</si>
  <si>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</si>
  <si>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</si>
  <si>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</si>
  <si>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</si>
  <si>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</si>
  <si>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</si>
  <si>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</si>
  <si>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</si>
  <si>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</si>
  <si>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</si>
  <si>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</si>
  <si>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</si>
  <si>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</si>
  <si>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</si>
  <si>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</si>
  <si>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</si>
  <si>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</si>
  <si>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</si>
  <si>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</si>
  <si>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</si>
  <si>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</si>
  <si>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</si>
  <si>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</si>
  <si>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</si>
  <si>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</si>
  <si>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</si>
  <si>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</si>
  <si>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</si>
  <si>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</si>
  <si>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</si>
  <si>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</si>
  <si>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</si>
  <si>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</si>
  <si>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</si>
  <si>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</si>
  <si>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</si>
  <si>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</si>
  <si>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</si>
  <si>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</si>
  <si>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</si>
  <si>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</si>
  <si>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</si>
  <si>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</si>
  <si>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</si>
  <si>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</si>
  <si>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</si>
  <si>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</si>
  <si>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</si>
  <si>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</si>
  <si>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</si>
  <si>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</si>
  <si>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</si>
  <si>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</si>
  <si>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</si>
  <si>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</si>
  <si>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</si>
  <si>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</si>
  <si>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</si>
  <si>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</si>
  <si>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</si>
  <si>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</si>
  <si>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</si>
  <si>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</si>
  <si>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</si>
  <si>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</si>
  <si>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</si>
  <si>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</si>
  <si>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</si>
  <si>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</si>
  <si>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</si>
  <si>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</si>
  <si>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</si>
  <si>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</si>
  <si>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</si>
  <si>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</si>
  <si>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</si>
  <si>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</si>
  <si>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</si>
  <si>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</si>
  <si>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</si>
  <si>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</si>
  <si>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</si>
  <si>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</si>
  <si>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</si>
  <si>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</si>
  <si>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</si>
  <si>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</si>
  <si>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</si>
  <si>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</si>
  <si>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</si>
  <si>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</si>
  <si>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</si>
  <si>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</si>
  <si>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</si>
  <si>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</si>
  <si>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</si>
  <si>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</si>
  <si>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</si>
  <si>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</si>
  <si>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</si>
  <si>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</si>
  <si>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</si>
  <si>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</si>
  <si>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</si>
  <si>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</si>
  <si>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</si>
  <si>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</si>
  <si>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</si>
  <si>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</si>
  <si>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</si>
  <si>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</si>
  <si>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</si>
  <si>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</si>
  <si>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</si>
  <si>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</si>
  <si>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</si>
  <si>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</si>
  <si>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</si>
  <si>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</si>
  <si>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</si>
  <si>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</si>
  <si>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</si>
  <si>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</si>
  <si>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</si>
  <si>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</si>
  <si>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</si>
  <si>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</si>
  <si>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</si>
  <si>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</si>
  <si>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</si>
  <si>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</si>
  <si>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</si>
  <si>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</si>
  <si>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</si>
  <si>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</si>
  <si>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</si>
  <si>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</si>
  <si>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</si>
  <si>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</si>
  <si>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</si>
  <si>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</si>
  <si>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</si>
  <si>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</si>
  <si>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</si>
  <si>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</si>
  <si>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</si>
  <si>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</si>
  <si>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</si>
  <si>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</si>
  <si>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</si>
  <si>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</si>
  <si>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</si>
  <si>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</si>
  <si>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</si>
  <si>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</si>
  <si>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</si>
  <si>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</si>
  <si>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</si>
  <si>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</si>
  <si>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</si>
  <si>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</si>
  <si>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</si>
  <si>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</si>
  <si>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</si>
  <si>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</si>
  <si>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</si>
  <si>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</si>
  <si>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</si>
  <si>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</si>
  <si>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</si>
  <si>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</si>
  <si>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</si>
  <si>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</si>
  <si>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</si>
  <si>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</si>
  <si>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</si>
  <si>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</si>
  <si>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</si>
  <si>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</si>
  <si>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</si>
  <si>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</si>
  <si>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</si>
  <si>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</si>
  <si>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</si>
  <si>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</si>
  <si>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</si>
  <si>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</si>
  <si>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</si>
  <si>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</si>
  <si>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</si>
  <si>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</si>
  <si>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</si>
  <si>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</si>
  <si>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</si>
  <si>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</si>
  <si>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</si>
  <si>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</si>
  <si>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</si>
  <si>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</si>
  <si>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</si>
  <si>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</si>
  <si>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</si>
  <si>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</si>
  <si>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</si>
  <si>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</si>
  <si>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</si>
  <si>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</si>
  <si>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</si>
  <si>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</si>
  <si>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</si>
  <si>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</si>
  <si>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</si>
  <si>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</si>
  <si>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</si>
  <si>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</si>
  <si>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</si>
  <si>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</si>
  <si>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</si>
  <si>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</si>
  <si>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</si>
  <si>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</si>
  <si>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</si>
  <si>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</si>
  <si>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</si>
  <si>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</si>
  <si>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</si>
  <si>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</si>
  <si>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</si>
  <si>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</si>
  <si>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</si>
  <si>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</si>
  <si>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</si>
  <si>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</si>
  <si>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</si>
  <si>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</si>
  <si>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</si>
  <si>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</si>
  <si>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</si>
  <si>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</si>
  <si>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</si>
  <si>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</si>
  <si>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</si>
  <si>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</si>
  <si>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</si>
  <si>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</si>
  <si>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</si>
  <si>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</si>
  <si>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</si>
  <si>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</si>
  <si>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</si>
  <si>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</si>
  <si>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</si>
  <si>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</si>
  <si>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</si>
  <si>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</si>
  <si>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</si>
  <si>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</si>
  <si>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</si>
  <si>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</si>
  <si>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</si>
  <si>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</si>
  <si>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</si>
  <si>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</si>
  <si>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</si>
  <si>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</si>
  <si>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</si>
  <si>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</si>
  <si>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</si>
  <si>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</si>
  <si>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</si>
  <si>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</si>
  <si>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</si>
  <si>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</si>
  <si>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</si>
  <si>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</si>
  <si>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</si>
  <si>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</si>
  <si>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</si>
  <si>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</si>
  <si>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</si>
  <si>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</si>
  <si>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</si>
  <si>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</si>
  <si>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</si>
  <si>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</si>
  <si>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</si>
  <si>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</si>
  <si>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</si>
  <si>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</si>
  <si>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</si>
  <si>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</si>
  <si>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</si>
  <si>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</si>
  <si>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</si>
  <si>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</si>
  <si>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</si>
  <si>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</si>
  <si>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</si>
  <si>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</si>
  <si>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</si>
  <si>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</si>
  <si>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</si>
  <si>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</si>
  <si>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</si>
  <si>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</si>
  <si>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</si>
  <si>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</si>
  <si>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</si>
  <si>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</si>
  <si>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</si>
  <si>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</si>
  <si>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</si>
  <si>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</si>
  <si>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</si>
  <si>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</si>
  <si>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</si>
  <si>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</si>
  <si>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</si>
  <si>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</si>
  <si>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</si>
  <si>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</si>
  <si>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</si>
  <si>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</si>
  <si>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</si>
  <si>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</si>
  <si>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</si>
  <si>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</si>
  <si>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</si>
  <si>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</si>
  <si>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</si>
  <si>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</si>
  <si>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</si>
  <si>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</si>
  <si>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</si>
  <si>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</si>
  <si>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</si>
  <si>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</si>
  <si>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</si>
  <si>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</si>
  <si>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</si>
  <si>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</si>
  <si>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</si>
  <si>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</si>
  <si>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</si>
  <si>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</si>
  <si>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</si>
  <si>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</si>
  <si>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</si>
  <si>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</si>
  <si>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</si>
  <si>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</si>
  <si>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</si>
  <si>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</si>
  <si>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</si>
  <si>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</si>
  <si>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</si>
  <si>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</si>
  <si>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</si>
  <si>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</si>
  <si>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</si>
  <si>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</si>
  <si>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</si>
  <si>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</si>
  <si>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</si>
  <si>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</si>
  <si>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</si>
  <si>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</si>
  <si>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</si>
  <si>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</si>
  <si>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</si>
  <si>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</si>
  <si>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</si>
  <si>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</si>
  <si>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</si>
  <si>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</si>
  <si>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</si>
  <si>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</si>
  <si>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</si>
  <si>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</si>
  <si>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</si>
  <si>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</si>
  <si>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</si>
  <si>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</si>
  <si>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</si>
  <si>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</si>
  <si>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</si>
  <si>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</si>
  <si>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</si>
  <si>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</si>
  <si>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</si>
  <si>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</si>
  <si>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</si>
  <si>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</si>
  <si>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</si>
  <si>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</si>
  <si>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</si>
  <si>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</si>
  <si>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</si>
  <si>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</si>
  <si>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</si>
  <si>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</si>
  <si>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</si>
  <si>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</si>
  <si>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</si>
  <si>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</si>
  <si>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</si>
  <si>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</si>
  <si>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</si>
  <si>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</si>
  <si>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</si>
  <si>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</si>
  <si>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</si>
  <si>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</si>
  <si>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</si>
  <si>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</si>
  <si>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</si>
  <si>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</si>
  <si>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</si>
  <si>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</si>
  <si>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</si>
  <si>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</si>
  <si>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</si>
  <si>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</si>
  <si>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</si>
  <si>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</si>
  <si>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</si>
  <si>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</si>
  <si>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</si>
  <si>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</si>
  <si>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</si>
  <si>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</si>
  <si>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</si>
  <si>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</si>
  <si>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</si>
  <si>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</si>
  <si>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</si>
  <si>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</si>
  <si>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</si>
  <si>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</si>
  <si>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</si>
  <si>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</si>
  <si>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</si>
  <si>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</si>
  <si>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</si>
  <si>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</si>
  <si>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</si>
  <si>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</si>
  <si>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</si>
  <si>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</si>
  <si>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</si>
  <si>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</si>
  <si>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</si>
  <si>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</si>
  <si>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</si>
  <si>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</si>
  <si>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</si>
  <si>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</si>
  <si>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</si>
  <si>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</si>
  <si>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</si>
  <si>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</si>
  <si>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</si>
  <si>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</si>
  <si>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</si>
  <si>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</si>
  <si>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</si>
  <si>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</si>
  <si>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</si>
  <si>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</si>
  <si>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</si>
  <si>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</si>
  <si>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</si>
  <si>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</si>
  <si>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</si>
  <si>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</si>
  <si>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</si>
  <si>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</si>
  <si>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</si>
  <si>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</si>
  <si>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</si>
  <si>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</si>
  <si>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</si>
  <si>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</si>
  <si>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</si>
  <si>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</si>
  <si>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</si>
  <si>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</si>
  <si>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</si>
  <si>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</si>
  <si>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</si>
  <si>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</si>
  <si>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</si>
  <si>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</si>
  <si>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</si>
  <si>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</si>
  <si>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</si>
  <si>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</si>
  <si>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</si>
  <si>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</si>
  <si>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</si>
  <si>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</si>
  <si>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</si>
  <si>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</si>
  <si>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</si>
  <si>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</si>
  <si>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</si>
  <si>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</si>
  <si>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</si>
  <si>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</si>
  <si>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</si>
  <si>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</si>
  <si>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</si>
  <si>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</si>
  <si>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</si>
  <si>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</si>
  <si>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</si>
  <si>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</si>
  <si>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</si>
  <si>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</si>
  <si>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</si>
  <si>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</si>
  <si>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</si>
  <si>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</si>
  <si>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</si>
  <si>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</si>
  <si>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</si>
  <si>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</si>
  <si>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</si>
  <si>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</si>
  <si>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</si>
  <si>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</si>
  <si>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</si>
  <si>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</si>
  <si>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</si>
  <si>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</si>
  <si>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</si>
  <si>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</si>
  <si>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</si>
  <si>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</si>
  <si>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</si>
  <si>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</si>
  <si>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</si>
  <si>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</si>
  <si>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</si>
  <si>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</si>
  <si>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</si>
  <si>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</si>
  <si>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</si>
  <si>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</si>
  <si>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</si>
  <si>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</si>
  <si>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</si>
  <si>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</si>
  <si>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</si>
  <si>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</si>
  <si>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</si>
  <si>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</si>
  <si>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</si>
  <si>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</si>
  <si>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</si>
  <si>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</si>
  <si>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</si>
  <si>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</si>
  <si>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</si>
  <si>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</si>
  <si>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</si>
  <si>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</si>
  <si>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</si>
  <si>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</si>
  <si>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</si>
  <si>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</si>
  <si>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</si>
  <si>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</si>
  <si>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</si>
  <si>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</si>
  <si>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</si>
  <si>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</si>
  <si>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</si>
  <si>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</si>
  <si>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</si>
  <si>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</si>
  <si>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</si>
  <si>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</si>
  <si>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</si>
  <si>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</si>
  <si>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</si>
  <si>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</si>
  <si>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</si>
  <si>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</si>
  <si>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</si>
  <si>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</si>
  <si>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</si>
  <si>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</si>
  <si>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</si>
  <si>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</si>
  <si>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</si>
  <si>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</si>
  <si>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</si>
  <si>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</si>
  <si>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</si>
  <si>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</si>
  <si>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</si>
  <si>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</si>
  <si>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</si>
  <si>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</si>
  <si>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</si>
  <si>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</si>
  <si>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</si>
  <si>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</si>
  <si>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</si>
  <si>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</si>
  <si>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</si>
  <si>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</si>
  <si>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</si>
  <si>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</si>
  <si>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</si>
  <si>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</si>
  <si>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</si>
  <si>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</si>
  <si>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</si>
  <si>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</si>
  <si>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</si>
  <si>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</si>
  <si>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</si>
  <si>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</si>
  <si>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</si>
  <si>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</si>
  <si>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</si>
  <si>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</si>
  <si>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</si>
  <si>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</si>
  <si>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</si>
  <si>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</si>
  <si>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</si>
  <si>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</si>
  <si>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</si>
  <si>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</si>
  <si>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</si>
  <si>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</si>
  <si>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</si>
  <si>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</si>
  <si>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</si>
  <si>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</si>
  <si>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</si>
  <si>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</si>
  <si>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</si>
  <si>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</si>
  <si>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</si>
  <si>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</si>
  <si>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</si>
  <si>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</si>
  <si>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</si>
  <si>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</si>
  <si>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</si>
  <si>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</si>
  <si>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</si>
  <si>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</si>
  <si>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</si>
  <si>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</si>
  <si>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</si>
  <si>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</si>
  <si>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</si>
  <si>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</si>
  <si>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</si>
  <si>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</si>
  <si>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</si>
  <si>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</si>
  <si>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</si>
  <si>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</si>
  <si>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</si>
  <si>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</si>
  <si>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</si>
  <si>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</si>
  <si>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</si>
  <si>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</si>
  <si>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</si>
  <si>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</si>
  <si>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</si>
  <si>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</si>
  <si>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</si>
  <si>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</si>
  <si>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</si>
  <si>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</si>
  <si>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</si>
  <si>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</si>
  <si>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</si>
  <si>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</si>
  <si>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</si>
  <si>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</si>
  <si>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</si>
  <si>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</si>
  <si>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</si>
  <si>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</si>
  <si>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</si>
  <si>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</si>
  <si>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</si>
  <si>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</si>
  <si>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</si>
  <si>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</si>
  <si>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</si>
  <si>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</si>
  <si>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</si>
  <si>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</si>
  <si>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</si>
  <si>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</si>
  <si>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</si>
  <si>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</si>
  <si>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</si>
  <si>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</si>
  <si>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</si>
  <si>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</si>
  <si>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</si>
  <si>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</si>
  <si>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</si>
  <si>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</si>
  <si>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</si>
  <si>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</si>
  <si>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</si>
  <si>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</si>
  <si>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</si>
  <si>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</si>
  <si>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</si>
  <si>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</si>
  <si>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</si>
  <si>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</si>
  <si>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</si>
  <si>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</si>
  <si>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</si>
  <si>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</si>
  <si>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</si>
  <si>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</si>
  <si>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</si>
  <si>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</si>
  <si>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</si>
  <si>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</si>
  <si>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</si>
  <si>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</si>
  <si>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</si>
  <si>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</si>
  <si>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</si>
  <si>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</si>
  <si>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</si>
  <si>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</si>
  <si>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</si>
  <si>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</si>
  <si>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</si>
  <si>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</si>
  <si>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</si>
  <si>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</si>
  <si>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</si>
  <si>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</si>
  <si>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</si>
  <si>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</si>
  <si>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</si>
  <si>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</si>
  <si>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</si>
  <si>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</si>
  <si>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</si>
  <si>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</si>
  <si>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</si>
  <si>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</si>
  <si>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</si>
  <si>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</si>
  <si>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</si>
  <si>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</si>
  <si>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</si>
  <si>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</si>
  <si>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</si>
  <si>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</si>
  <si>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</si>
  <si>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</si>
  <si>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</si>
  <si>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</si>
  <si>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</si>
  <si>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</si>
  <si>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</si>
  <si>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</si>
  <si>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</si>
  <si>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</si>
  <si>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</si>
  <si>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</si>
  <si>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</si>
  <si>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</si>
  <si>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</si>
  <si>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</si>
  <si>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</si>
  <si>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</si>
  <si>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</si>
  <si>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</si>
  <si>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</si>
  <si>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</si>
  <si>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</si>
  <si>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</si>
  <si>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</si>
  <si>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</si>
  <si>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</si>
  <si>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</si>
  <si>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</si>
  <si>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</si>
  <si>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</si>
  <si>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</si>
  <si>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</si>
  <si>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</si>
  <si>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</si>
  <si>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</si>
  <si>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</si>
  <si>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</si>
  <si>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</si>
  <si>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</si>
  <si>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</si>
  <si>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</si>
  <si>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</si>
  <si>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</si>
  <si>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</si>
  <si>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</si>
  <si>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</si>
  <si>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</si>
  <si>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</si>
  <si>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</si>
  <si>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</si>
  <si>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</si>
  <si>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</si>
  <si>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</si>
  <si>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</si>
  <si>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</si>
  <si>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</si>
  <si>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</si>
  <si>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</si>
  <si>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</si>
  <si>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</si>
  <si>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</si>
  <si>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</si>
  <si>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</si>
  <si>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</si>
  <si>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</si>
  <si>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</si>
  <si>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</si>
  <si>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</si>
  <si>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</si>
  <si>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</si>
  <si>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</si>
  <si>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</si>
  <si>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</si>
  <si>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</si>
  <si>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</si>
  <si>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</si>
  <si>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</si>
  <si>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</si>
  <si>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</si>
  <si>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</si>
  <si>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</si>
  <si>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</si>
  <si>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</si>
  <si>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</si>
  <si>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</si>
  <si>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</si>
  <si>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</si>
  <si>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</si>
  <si>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</si>
  <si>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</si>
  <si>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</si>
  <si>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</si>
  <si>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</si>
  <si>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</si>
  <si>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</si>
  <si>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</si>
  <si>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</si>
  <si>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</si>
  <si>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</si>
  <si>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</si>
  <si>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</si>
  <si>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</si>
  <si>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</si>
  <si>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</si>
  <si>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</si>
  <si>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</si>
  <si>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</si>
  <si>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</si>
  <si>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</si>
  <si>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</si>
  <si>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</si>
  <si>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</si>
  <si>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</si>
  <si>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</si>
  <si>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</si>
  <si>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</si>
  <si>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</si>
  <si>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</si>
  <si>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</si>
  <si>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</si>
  <si>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</si>
  <si>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</si>
  <si>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</si>
  <si>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</si>
  <si>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</si>
  <si>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</si>
  <si>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</si>
  <si>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</si>
  <si>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</si>
  <si>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</si>
  <si>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</si>
  <si>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</si>
  <si>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</si>
  <si>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</si>
  <si>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</si>
  <si>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</si>
  <si>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</si>
  <si>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</si>
  <si>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</si>
  <si>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</si>
  <si>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</si>
  <si>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</si>
  <si>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</si>
  <si>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</si>
  <si>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</si>
  <si>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</si>
  <si>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</si>
  <si>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</si>
  <si>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</si>
  <si>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</si>
  <si>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</si>
  <si>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</si>
  <si>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</si>
  <si>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</si>
  <si>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</si>
  <si>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</si>
  <si>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</si>
  <si>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</si>
  <si>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</si>
  <si>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</si>
  <si>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</si>
  <si>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</si>
  <si>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</si>
  <si>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</si>
  <si>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</si>
  <si>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</si>
  <si>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</si>
  <si>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</si>
  <si>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</si>
  <si>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</si>
  <si>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</si>
  <si>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</si>
  <si>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</si>
  <si>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</si>
  <si>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</si>
  <si>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</si>
  <si>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</si>
  <si>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</si>
  <si>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</si>
  <si>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</si>
  <si>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</si>
  <si>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</si>
  <si>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</si>
  <si>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</si>
  <si>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</si>
  <si>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</si>
  <si>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</si>
  <si>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</si>
  <si>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</si>
  <si>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</si>
  <si>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</si>
  <si>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</si>
  <si>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</si>
  <si>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</si>
  <si>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</si>
  <si>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</si>
  <si>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</si>
  <si>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</si>
  <si>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</si>
  <si>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</si>
  <si>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</si>
  <si>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</si>
  <si>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</si>
  <si>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</si>
  <si>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</si>
  <si>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</si>
  <si>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</si>
  <si>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</si>
  <si>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</si>
  <si>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</si>
  <si>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</si>
  <si>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</si>
  <si>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</si>
  <si>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</si>
  <si>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</si>
  <si>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</si>
  <si>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</si>
  <si>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</si>
  <si>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</si>
  <si>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</si>
  <si>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</si>
  <si>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</si>
  <si>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</si>
  <si>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</si>
  <si>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</si>
  <si>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</si>
  <si>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</si>
  <si>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</si>
  <si>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</si>
  <si>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</si>
  <si>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</si>
  <si>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</si>
  <si>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</si>
  <si>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</si>
  <si>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</si>
  <si>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</si>
  <si>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</si>
  <si>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</si>
  <si>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</si>
  <si>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</si>
  <si>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</si>
  <si>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</si>
  <si>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</si>
  <si>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</si>
  <si>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</si>
  <si>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</si>
  <si>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</si>
  <si>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</si>
  <si>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</si>
  <si>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</si>
  <si>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</si>
  <si>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</si>
  <si>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</si>
  <si>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</si>
  <si>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</si>
  <si>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</si>
  <si>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</si>
  <si>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</si>
  <si>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</si>
  <si>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</si>
  <si>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</si>
  <si>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</si>
  <si>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</si>
  <si>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</si>
  <si>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</si>
  <si>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</si>
  <si>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</si>
  <si>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</si>
  <si>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</si>
  <si>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</si>
  <si>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</si>
  <si>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</si>
  <si>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</si>
  <si>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</si>
  <si>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</si>
  <si>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</si>
  <si>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</si>
  <si>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</si>
  <si>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</si>
  <si>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</si>
  <si>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</si>
  <si>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</si>
  <si>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</si>
  <si>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</si>
  <si>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</si>
  <si>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</si>
  <si>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</si>
  <si>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</si>
  <si>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</si>
  <si>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</si>
  <si>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</si>
  <si>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</si>
  <si>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</si>
  <si>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</si>
  <si>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</si>
  <si>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</si>
  <si>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</si>
  <si>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</si>
  <si>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</si>
  <si>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</si>
  <si>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</si>
  <si>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</si>
  <si>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</si>
  <si>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</si>
  <si>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</si>
  <si>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</si>
  <si>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</si>
  <si>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</si>
  <si>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</si>
  <si>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</si>
  <si>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</si>
  <si>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</si>
  <si>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</si>
  <si>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</si>
  <si>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</si>
  <si>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</si>
  <si>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</si>
  <si>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</si>
  <si>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</si>
  <si>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</si>
  <si>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</si>
  <si>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</si>
  <si>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</si>
  <si>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</si>
  <si>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</si>
  <si>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</si>
  <si>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</si>
  <si>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</si>
  <si>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</si>
  <si>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</si>
  <si>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</si>
  <si>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</si>
  <si>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</si>
  <si>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</si>
  <si>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</si>
  <si>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</si>
  <si>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</si>
  <si>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</si>
  <si>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</si>
  <si>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</si>
  <si>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</si>
  <si>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</si>
  <si>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</si>
  <si>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</si>
  <si>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</si>
  <si>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</si>
  <si>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</si>
  <si>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</si>
  <si>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</si>
  <si>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</si>
  <si>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</si>
  <si>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</si>
  <si>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</si>
  <si>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</si>
  <si>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</si>
  <si>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</si>
  <si>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</si>
  <si>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</si>
  <si>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</si>
  <si>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</si>
  <si>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</si>
  <si>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</si>
  <si>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</si>
  <si>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</si>
  <si>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</si>
  <si>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</si>
  <si>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</si>
  <si>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</si>
  <si>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</si>
  <si>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</si>
  <si>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</si>
  <si>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</si>
  <si>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</si>
  <si>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</si>
  <si>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</si>
  <si>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</si>
  <si>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</si>
  <si>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</si>
  <si>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</si>
  <si>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</si>
  <si>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</si>
  <si>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</si>
  <si>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</si>
  <si>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</si>
  <si>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</si>
  <si>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</si>
  <si>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</si>
  <si>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</si>
  <si>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</si>
  <si>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</si>
  <si>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</si>
  <si>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</si>
  <si>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</si>
  <si>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</si>
  <si>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</si>
  <si>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</si>
  <si>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</si>
  <si>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</si>
  <si>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</si>
  <si>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</si>
  <si>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</si>
  <si>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</si>
  <si>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</si>
  <si>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</si>
  <si>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</si>
  <si>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</si>
  <si>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</si>
  <si>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</si>
  <si>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</si>
  <si>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</si>
  <si>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</si>
  <si>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</si>
  <si>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</si>
  <si>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</si>
  <si>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</si>
  <si>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</si>
  <si>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</si>
  <si>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</si>
  <si>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</si>
  <si>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</si>
  <si>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</si>
  <si>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</si>
  <si>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</si>
  <si>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</si>
  <si>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</si>
  <si>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</si>
  <si>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</si>
  <si>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</si>
  <si>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</si>
  <si>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</si>
  <si>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</si>
  <si>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</si>
  <si>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</si>
  <si>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</si>
  <si>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</si>
  <si>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</si>
  <si>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</si>
  <si>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</si>
  <si>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</si>
  <si>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</si>
  <si>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</si>
  <si>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</si>
  <si>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</si>
  <si>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</si>
  <si>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</si>
  <si>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</si>
  <si>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</si>
  <si>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</si>
  <si>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</si>
  <si>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</si>
  <si>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</si>
  <si>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</si>
  <si>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</si>
  <si>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</si>
  <si>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</si>
  <si>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</si>
  <si>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</si>
  <si>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</si>
  <si>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</si>
  <si>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</si>
  <si>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</si>
  <si>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</si>
  <si>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</si>
  <si>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</si>
  <si>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</si>
  <si>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</si>
  <si>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</si>
  <si>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</si>
  <si>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</si>
  <si>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</si>
  <si>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</si>
  <si>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</si>
  <si>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</si>
  <si>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</si>
  <si>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</si>
  <si>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</si>
  <si>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</si>
  <si>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</si>
  <si>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</si>
  <si>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</si>
  <si>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</si>
  <si>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</si>
  <si>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</si>
  <si>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</si>
  <si>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</si>
  <si>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</si>
  <si>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</si>
  <si>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</si>
  <si>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</si>
  <si>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</si>
  <si>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</si>
  <si>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</si>
  <si>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</si>
  <si>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</si>
  <si>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</si>
  <si>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</si>
  <si>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</si>
  <si>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</si>
  <si>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</si>
  <si>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</si>
  <si>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</si>
  <si>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</si>
  <si>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</si>
  <si>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</si>
  <si>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</si>
  <si>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</si>
  <si>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</si>
  <si>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</si>
  <si>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</si>
  <si>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</si>
  <si>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</si>
  <si>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</si>
  <si>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</si>
  <si>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</si>
  <si>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</si>
  <si>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</si>
  <si>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</si>
  <si>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</si>
  <si>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</si>
  <si>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</si>
  <si>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</si>
  <si>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</si>
  <si>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</si>
  <si>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</si>
  <si>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</si>
  <si>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</si>
  <si>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</si>
  <si>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</si>
  <si>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</si>
  <si>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</si>
  <si>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</si>
  <si>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</si>
  <si>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</si>
  <si>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</si>
  <si>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</si>
  <si>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</si>
  <si>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</si>
  <si>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</si>
  <si>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</si>
  <si>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</si>
  <si>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</si>
  <si>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</si>
  <si>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</si>
  <si>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</si>
  <si>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</si>
  <si>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</si>
  <si>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</si>
  <si>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</si>
  <si>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</si>
  <si>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</si>
  <si>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</si>
  <si>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</si>
  <si>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</si>
  <si>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</si>
  <si>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</si>
  <si>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</si>
  <si>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</si>
  <si>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</si>
  <si>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</si>
  <si>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</si>
  <si>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</si>
  <si>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</si>
  <si>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</si>
  <si>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</si>
  <si>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</si>
  <si>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</si>
  <si>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</si>
  <si>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</si>
  <si>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</si>
  <si>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</si>
  <si>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</si>
  <si>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</si>
  <si>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</si>
  <si>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</si>
  <si>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</si>
  <si>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</si>
  <si>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</si>
  <si>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</si>
  <si>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</si>
  <si>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</si>
  <si>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</si>
  <si>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</si>
  <si>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</si>
  <si>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</si>
  <si>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</si>
  <si>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</si>
  <si>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</si>
  <si>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</si>
  <si>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</si>
  <si>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</si>
  <si>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</si>
  <si>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</si>
  <si>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</si>
  <si>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</si>
  <si>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</si>
  <si>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</si>
  <si>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</si>
  <si>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</si>
  <si>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</si>
  <si>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</si>
  <si>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</si>
  <si>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</si>
  <si>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</si>
  <si>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</si>
  <si>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</si>
  <si>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</si>
  <si>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</si>
  <si>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</si>
  <si>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</si>
  <si>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</si>
  <si>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</si>
  <si>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</si>
  <si>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</si>
  <si>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</si>
  <si>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</si>
  <si>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</si>
  <si>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</si>
  <si>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</si>
  <si>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</si>
  <si>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</si>
  <si>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</si>
  <si>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</si>
  <si>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</si>
  <si>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</si>
  <si>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</si>
  <si>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</si>
  <si>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</si>
  <si>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</si>
  <si>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</si>
  <si>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</si>
  <si>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</si>
  <si>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</si>
  <si>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</si>
  <si>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</si>
  <si>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</si>
  <si>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</si>
  <si>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</si>
  <si>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</si>
  <si>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</si>
  <si>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</si>
  <si>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</si>
  <si>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</si>
  <si>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</si>
  <si>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</si>
  <si>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</si>
  <si>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</si>
  <si>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</si>
  <si>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</si>
  <si>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</si>
  <si>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</si>
  <si>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</si>
  <si>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</si>
  <si>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</si>
  <si>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</si>
  <si>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</si>
  <si>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</si>
  <si>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</si>
  <si>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</si>
  <si>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</si>
  <si>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</si>
  <si>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</si>
  <si>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</si>
  <si>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</si>
  <si>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</si>
  <si>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</si>
  <si>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</si>
  <si>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</si>
  <si>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</si>
  <si>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</si>
  <si>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</si>
  <si>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</si>
  <si>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</si>
  <si>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</si>
  <si>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</si>
  <si>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</si>
  <si>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</si>
  <si>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</si>
  <si>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</si>
  <si>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</si>
  <si>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</si>
  <si>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</si>
  <si>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</si>
  <si>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</si>
  <si>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</si>
  <si>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</si>
  <si>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</si>
  <si>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</si>
  <si>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</si>
  <si>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</si>
  <si>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</si>
  <si>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</si>
  <si>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</si>
  <si>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</si>
  <si>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</si>
  <si>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</si>
  <si>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</si>
  <si>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</si>
  <si>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</si>
  <si>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</si>
  <si>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</si>
  <si>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</si>
  <si>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</si>
  <si>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</si>
  <si>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</si>
  <si>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</si>
  <si>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</si>
  <si>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</si>
  <si>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</si>
  <si>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</si>
  <si>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</si>
  <si>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</si>
  <si>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</si>
  <si>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</si>
  <si>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</si>
  <si>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</si>
  <si>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</si>
  <si>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</si>
  <si>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</si>
  <si>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</si>
  <si>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</si>
  <si>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</si>
  <si>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</si>
  <si>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</si>
  <si>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</si>
  <si>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</si>
  <si>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</si>
  <si>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</si>
  <si>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</si>
  <si>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</si>
  <si>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</si>
  <si>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</si>
  <si>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</si>
  <si>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</si>
  <si>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</si>
  <si>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</si>
  <si>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</si>
  <si>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</si>
  <si>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</si>
  <si>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</si>
  <si>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</si>
  <si>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</si>
  <si>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</si>
  <si>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</si>
  <si>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</si>
  <si>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</si>
  <si>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</si>
  <si>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</si>
  <si>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</si>
  <si>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</si>
  <si>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</si>
  <si>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</si>
  <si>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</si>
  <si>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</si>
  <si>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</si>
  <si>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</si>
  <si>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</si>
  <si>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</si>
  <si>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</si>
  <si>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</si>
  <si>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</si>
  <si>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</si>
  <si>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</si>
  <si>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</si>
  <si>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</si>
  <si>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</si>
  <si>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</si>
  <si>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</si>
  <si>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</si>
  <si>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</si>
  <si>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</si>
  <si>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</si>
  <si>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</si>
  <si>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</si>
  <si>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</si>
  <si>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</si>
  <si>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</si>
  <si>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</si>
  <si>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</si>
  <si>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</si>
  <si>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</si>
  <si>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</si>
  <si>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</si>
  <si>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</si>
  <si>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</si>
  <si>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</si>
  <si>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</si>
  <si>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</si>
  <si>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</si>
  <si>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</si>
  <si>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</si>
  <si>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</si>
  <si>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</si>
  <si>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</si>
  <si>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</si>
  <si>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</si>
  <si>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</si>
  <si>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</si>
  <si>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</si>
  <si>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</si>
  <si>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</si>
  <si>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</si>
  <si>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</si>
  <si>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</si>
  <si>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</si>
  <si>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</si>
  <si>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</si>
  <si>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</si>
  <si>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</si>
  <si>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</si>
  <si>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</si>
  <si>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</si>
  <si>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</si>
  <si>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</si>
  <si>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</si>
  <si>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</si>
  <si>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</si>
  <si>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</si>
  <si>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</si>
  <si>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</si>
  <si>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</si>
  <si>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</si>
  <si>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</si>
  <si>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</si>
  <si>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</si>
  <si>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</si>
  <si>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</si>
  <si>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</si>
  <si>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</si>
  <si>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</si>
  <si>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</si>
  <si>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</si>
  <si>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</si>
  <si>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</si>
  <si>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</si>
  <si>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</si>
  <si>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</si>
  <si>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</si>
  <si>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</si>
  <si>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</si>
  <si>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</si>
  <si>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</si>
  <si>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</si>
  <si>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</si>
  <si>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</si>
  <si>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</si>
  <si>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</si>
  <si>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</si>
  <si>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</si>
  <si>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</si>
  <si>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</si>
  <si>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</si>
  <si>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</si>
  <si>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</si>
  <si>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</si>
  <si>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</si>
  <si>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</si>
  <si>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</si>
  <si>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</si>
  <si>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</si>
  <si>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</si>
  <si>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</si>
  <si>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</si>
  <si>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</si>
  <si>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</si>
  <si>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</si>
  <si>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</si>
  <si>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</si>
  <si>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</si>
  <si>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</si>
  <si>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</si>
  <si>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</si>
  <si>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</si>
  <si>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</si>
  <si>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</si>
  <si>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</si>
  <si>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</si>
  <si>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</si>
  <si>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</si>
  <si>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</si>
  <si>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</si>
  <si>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</si>
  <si>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</si>
  <si>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</si>
  <si>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</si>
  <si>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</si>
  <si>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</si>
  <si>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</si>
  <si>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</si>
  <si>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</si>
  <si>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</si>
  <si>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</si>
  <si>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</si>
  <si>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</si>
  <si>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</si>
  <si>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</si>
  <si>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</si>
  <si>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</si>
  <si>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</si>
  <si>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</si>
  <si>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</si>
  <si>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</si>
  <si>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</si>
  <si>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</si>
  <si>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</si>
  <si>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</si>
  <si>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</si>
  <si>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</si>
  <si>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</si>
  <si>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</si>
  <si>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</si>
  <si>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</si>
  <si>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</si>
  <si>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</si>
  <si>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</si>
  <si>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</si>
  <si>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</si>
  <si>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</si>
  <si>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</si>
  <si>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</si>
  <si>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</si>
  <si>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</si>
  <si>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</si>
  <si>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</si>
  <si>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</si>
  <si>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</si>
  <si>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</si>
  <si>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</si>
  <si>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</si>
  <si>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</si>
  <si>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</si>
  <si>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</si>
  <si>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</si>
  <si>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</si>
  <si>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</si>
  <si>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</si>
  <si>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</si>
  <si>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</si>
  <si>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</si>
  <si>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</si>
  <si>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</si>
  <si>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</si>
  <si>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</si>
  <si>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</si>
  <si>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</si>
  <si>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</si>
  <si>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</si>
  <si>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</si>
  <si>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</si>
  <si>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</si>
  <si>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</si>
  <si>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</si>
  <si>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</si>
  <si>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</si>
  <si>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</si>
  <si>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</si>
  <si>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</si>
  <si>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</si>
  <si>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</si>
  <si>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</si>
  <si>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</si>
  <si>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</si>
  <si>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</si>
  <si>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</si>
  <si>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</si>
  <si>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</si>
  <si>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</si>
  <si>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</si>
  <si>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</si>
  <si>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</si>
  <si>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</si>
  <si>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</si>
  <si>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</si>
  <si>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</si>
  <si>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</si>
  <si>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</si>
  <si>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</si>
  <si>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</si>
  <si>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</si>
  <si>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</si>
  <si>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</si>
  <si>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</si>
  <si>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</si>
  <si>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</si>
  <si>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</si>
  <si>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</si>
  <si>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</si>
  <si>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</si>
  <si>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</si>
  <si>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</si>
  <si>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</si>
  <si>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</si>
  <si>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</si>
  <si>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</si>
  <si>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</si>
  <si>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</si>
  <si>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</si>
  <si>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</si>
  <si>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</si>
  <si>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</si>
  <si>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</si>
  <si>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</si>
  <si>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</si>
  <si>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</si>
  <si>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</si>
  <si>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</si>
  <si>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</si>
  <si>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</si>
  <si>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</si>
  <si>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</si>
  <si>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</si>
  <si>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</si>
  <si>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</si>
  <si>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</si>
  <si>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</si>
  <si>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</si>
  <si>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</si>
  <si>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</si>
  <si>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</si>
  <si>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</si>
  <si>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</si>
  <si>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</si>
  <si>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</si>
  <si>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</si>
  <si>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</si>
  <si>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</si>
  <si>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</si>
  <si>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</si>
  <si>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</si>
  <si>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</si>
  <si>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</si>
  <si>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</si>
  <si>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</si>
  <si>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</si>
  <si>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</si>
  <si>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</si>
  <si>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</si>
  <si>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</si>
  <si>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</si>
  <si>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</si>
  <si>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</si>
  <si>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</si>
  <si>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</si>
  <si>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</si>
  <si>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</si>
  <si>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</si>
  <si>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</si>
  <si>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</si>
  <si>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</si>
  <si>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</si>
  <si>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</si>
  <si>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</si>
  <si>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</si>
  <si>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</si>
  <si>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</si>
  <si>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</si>
  <si>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</si>
  <si>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</si>
  <si>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</si>
  <si>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</si>
  <si>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</si>
  <si>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</si>
  <si>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</si>
  <si>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</si>
  <si>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</si>
  <si>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</si>
  <si>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</si>
  <si>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</si>
  <si>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</si>
  <si>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</si>
  <si>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</si>
  <si>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</si>
  <si>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</si>
  <si>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</si>
  <si>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</si>
  <si>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</si>
  <si>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</si>
  <si>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</si>
  <si>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</si>
  <si>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</si>
  <si>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</si>
  <si>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</si>
  <si>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</si>
  <si>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</si>
  <si>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</si>
  <si>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</si>
  <si>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</si>
  <si>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</si>
  <si>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</si>
  <si>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</si>
  <si>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</si>
  <si>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</si>
  <si>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</si>
  <si>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</si>
  <si>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</si>
  <si>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</si>
  <si>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</si>
  <si>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</si>
  <si>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</si>
  <si>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</si>
  <si>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</si>
  <si>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</si>
  <si>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</si>
  <si>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</si>
  <si>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</si>
  <si>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</si>
  <si>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</si>
  <si>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</si>
  <si>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</si>
  <si>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</si>
  <si>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</si>
  <si>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</si>
  <si>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</si>
  <si>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</si>
  <si>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</si>
  <si>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</si>
  <si>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</si>
  <si>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</si>
  <si>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</si>
  <si>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</si>
  <si>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</si>
  <si>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</si>
  <si>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</si>
  <si>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</si>
  <si>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</si>
  <si>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</si>
  <si>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</si>
  <si>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</si>
  <si>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</si>
  <si>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</si>
  <si>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</si>
  <si>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</si>
  <si>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</si>
  <si>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</si>
  <si>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</si>
  <si>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</si>
  <si>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</si>
  <si>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</si>
  <si>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</si>
  <si>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</si>
  <si>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</si>
  <si>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</si>
  <si>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</si>
  <si>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</si>
  <si>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</si>
  <si>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</si>
  <si>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</si>
  <si>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</si>
  <si>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</si>
  <si>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</si>
  <si>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</si>
  <si>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</si>
  <si>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</si>
  <si>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</si>
  <si>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</si>
  <si>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</si>
  <si>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</si>
  <si>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</si>
  <si>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</si>
  <si>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</si>
  <si>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</si>
  <si>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</si>
  <si>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</si>
  <si>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</si>
  <si>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</si>
  <si>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</si>
  <si>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</si>
  <si>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</si>
  <si>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</si>
  <si>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</si>
  <si>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</si>
  <si>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</si>
  <si>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</si>
  <si>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</si>
  <si>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</si>
  <si>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</si>
  <si>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</si>
  <si>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</si>
  <si>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</si>
  <si>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</si>
  <si>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</si>
  <si>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</si>
  <si>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</si>
  <si>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</si>
  <si>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</si>
  <si>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</si>
  <si>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</si>
  <si>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</si>
  <si>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</si>
  <si>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</si>
  <si>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</si>
  <si>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</si>
  <si>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</si>
  <si>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</si>
  <si>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</si>
  <si>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</si>
  <si>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</si>
  <si>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</si>
  <si>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</si>
  <si>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</si>
  <si>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</si>
  <si>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</si>
  <si>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</si>
  <si>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</si>
  <si>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</si>
  <si>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</si>
  <si>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</si>
  <si>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</si>
  <si>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</si>
  <si>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</si>
  <si>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</si>
  <si>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</si>
  <si>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</si>
  <si>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</si>
  <si>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</si>
  <si>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</si>
  <si>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</si>
  <si>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</si>
  <si>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</si>
  <si>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</si>
  <si>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</si>
  <si>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</si>
  <si>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</si>
  <si>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</si>
  <si>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</si>
  <si>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</si>
  <si>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</si>
  <si>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</si>
  <si>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</si>
  <si>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</si>
  <si>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</si>
  <si>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</si>
  <si>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</si>
  <si>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</si>
  <si>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</si>
  <si>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</si>
  <si>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</si>
  <si>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</si>
  <si>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</si>
  <si>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</si>
  <si>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</si>
  <si>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</si>
  <si>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</si>
  <si>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</si>
  <si>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</si>
  <si>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</si>
  <si>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</si>
  <si>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</si>
  <si>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</si>
  <si>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</si>
  <si>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</si>
  <si>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</si>
  <si>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</si>
  <si>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</si>
  <si>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</si>
  <si>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</si>
  <si>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</si>
  <si>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</si>
  <si>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</si>
  <si>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</si>
  <si>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</si>
  <si>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</si>
  <si>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</si>
  <si>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</si>
  <si>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</si>
  <si>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</si>
  <si>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</si>
  <si>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</si>
  <si>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</si>
  <si>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</si>
  <si>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</si>
  <si>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</si>
  <si>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</si>
  <si>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</si>
  <si>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</si>
  <si>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</si>
  <si>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</si>
  <si>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</si>
  <si>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</si>
  <si>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</si>
  <si>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</si>
  <si>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</si>
  <si>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</si>
  <si>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</si>
  <si>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</si>
  <si>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</si>
  <si>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</si>
  <si>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</si>
  <si>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</si>
  <si>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</si>
  <si>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</si>
  <si>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</si>
  <si>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</si>
  <si>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</si>
  <si>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</si>
  <si>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</si>
  <si>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</si>
  <si>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</si>
  <si>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</si>
  <si>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</si>
  <si>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</si>
  <si>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</si>
  <si>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</si>
  <si>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</si>
  <si>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</si>
  <si>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</si>
  <si>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</si>
  <si>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</si>
  <si>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</si>
  <si>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</si>
  <si>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</si>
  <si>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</si>
  <si>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</si>
  <si>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</si>
  <si>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</si>
  <si>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</si>
  <si>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</si>
  <si>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</si>
  <si>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</si>
  <si>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</si>
  <si>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</si>
  <si>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</si>
  <si>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</si>
  <si>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</si>
  <si>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</si>
  <si>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</si>
  <si>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</si>
  <si>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</si>
  <si>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</si>
  <si>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</si>
  <si>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</si>
  <si>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</si>
  <si>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</si>
  <si>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</si>
  <si>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</si>
  <si>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</si>
  <si>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</si>
  <si>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</si>
  <si>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</si>
  <si>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</si>
  <si>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</si>
  <si>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</si>
  <si>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</si>
  <si>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</si>
  <si>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</si>
  <si>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</si>
  <si>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</si>
  <si>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</si>
  <si>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</si>
  <si>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</si>
  <si>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</si>
  <si>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</si>
  <si>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</si>
  <si>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</si>
  <si>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</si>
  <si>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</si>
  <si>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</si>
  <si>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</si>
  <si>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</si>
  <si>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</si>
  <si>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</si>
  <si>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</si>
  <si>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</si>
  <si>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</si>
  <si>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</si>
  <si>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</si>
  <si>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</si>
  <si>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</si>
  <si>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</si>
  <si>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</si>
  <si>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</si>
  <si>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</si>
  <si>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</si>
  <si>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</si>
  <si>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</si>
  <si>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</si>
  <si>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</si>
  <si>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</si>
  <si>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</si>
  <si>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</si>
  <si>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</si>
  <si>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</si>
  <si>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</si>
  <si>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</si>
  <si>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</si>
  <si>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</si>
  <si>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</si>
  <si>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</si>
  <si>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</si>
  <si>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</si>
  <si>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</si>
  <si>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</si>
  <si>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</si>
  <si>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</si>
  <si>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</si>
  <si>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</si>
  <si>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</si>
  <si>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</si>
  <si>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</si>
  <si>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</si>
  <si>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</si>
  <si>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</si>
  <si>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</si>
  <si>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</si>
  <si>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</si>
  <si>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</si>
  <si>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</si>
  <si>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</si>
  <si>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</si>
  <si>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</si>
  <si>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</si>
  <si>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</si>
  <si>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</si>
  <si>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</si>
  <si>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</si>
  <si>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</si>
  <si>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</si>
  <si>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</si>
  <si>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</si>
  <si>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</si>
  <si>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</si>
  <si>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</si>
  <si>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</si>
  <si>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</si>
  <si>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</si>
  <si>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</si>
  <si>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</si>
  <si>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</si>
  <si>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</si>
  <si>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</si>
  <si>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</si>
  <si>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</si>
  <si>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</si>
  <si>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</si>
  <si>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</si>
  <si>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</si>
  <si>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</si>
  <si>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</si>
  <si>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</si>
  <si>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</si>
  <si>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</si>
  <si>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</si>
  <si>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</si>
  <si>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</si>
  <si>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</si>
  <si>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</si>
  <si>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</si>
  <si>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</si>
  <si>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</si>
  <si>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</si>
  <si>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</si>
  <si>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</si>
  <si>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</si>
  <si>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</si>
  <si>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</si>
  <si>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</si>
  <si>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</si>
  <si>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</si>
  <si>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</si>
  <si>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</si>
  <si>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</si>
  <si>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</si>
  <si>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</si>
  <si>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</si>
  <si>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</si>
  <si>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</si>
  <si>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</si>
  <si>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</si>
  <si>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</si>
  <si>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</si>
  <si>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</si>
  <si>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</si>
  <si>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</si>
  <si>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</si>
  <si>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</si>
  <si>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</si>
  <si>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</si>
  <si>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</si>
  <si>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</si>
  <si>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</si>
  <si>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</si>
  <si>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</si>
  <si>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</si>
  <si>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</si>
  <si>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</si>
  <si>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</si>
  <si>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</si>
  <si>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</si>
  <si>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</si>
  <si>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</si>
  <si>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</si>
  <si>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</si>
  <si>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</si>
  <si>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</si>
  <si>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</si>
  <si>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</si>
  <si>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</si>
  <si>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</si>
  <si>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</si>
  <si>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</si>
  <si>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</si>
  <si>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</si>
  <si>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</si>
  <si>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</si>
  <si>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</si>
  <si>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</si>
  <si>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</si>
  <si>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</si>
  <si>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</si>
  <si>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</si>
  <si>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</si>
  <si>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</si>
  <si>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</si>
  <si>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</si>
  <si>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</si>
  <si>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</si>
  <si>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</si>
  <si>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</si>
  <si>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</si>
  <si>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</si>
  <si>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</si>
  <si>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</si>
  <si>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</si>
  <si>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</si>
  <si>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</si>
  <si>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</si>
  <si>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</si>
  <si>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</si>
  <si>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</si>
  <si>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</si>
  <si>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</si>
  <si>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</si>
  <si>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</si>
  <si>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</si>
  <si>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</si>
  <si>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</si>
  <si>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</si>
  <si>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</si>
  <si>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</si>
  <si>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</si>
  <si>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</si>
  <si>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</si>
  <si>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</si>
  <si>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</si>
  <si>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</si>
  <si>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</si>
  <si>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</si>
  <si>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</si>
  <si>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</si>
  <si>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</si>
  <si>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</si>
  <si>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</si>
  <si>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</si>
  <si>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</si>
  <si>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</si>
  <si>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</si>
  <si>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</si>
  <si>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</si>
  <si>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</si>
  <si>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</si>
  <si>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</si>
  <si>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</si>
  <si>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</si>
  <si>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</si>
  <si>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</si>
  <si>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</si>
  <si>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</si>
  <si>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</si>
  <si>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</si>
  <si>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</si>
  <si>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</si>
  <si>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</si>
  <si>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</si>
  <si>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</si>
  <si>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</si>
  <si>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</si>
  <si>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</si>
  <si>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</si>
  <si>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</si>
  <si>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</si>
  <si>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</si>
  <si>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</si>
  <si>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</si>
  <si>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</si>
  <si>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</si>
  <si>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</si>
  <si>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</si>
  <si>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</si>
  <si>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</si>
  <si>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</si>
  <si>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</si>
  <si>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</si>
  <si>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</si>
  <si>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</si>
  <si>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</si>
  <si>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</si>
  <si>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</si>
  <si>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</si>
  <si>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</si>
  <si>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</si>
  <si>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</si>
  <si>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</si>
  <si>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</si>
  <si>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</si>
  <si>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</si>
  <si>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</si>
  <si>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</si>
  <si>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</si>
  <si>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</si>
  <si>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</si>
  <si>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</si>
  <si>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</si>
  <si>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</si>
  <si>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</si>
  <si>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</si>
  <si>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</si>
  <si>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</si>
  <si>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</si>
  <si>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</si>
  <si>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</si>
  <si>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</si>
  <si>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</si>
  <si>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</si>
  <si>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</si>
  <si>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</si>
  <si>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</si>
  <si>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</si>
  <si>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</si>
  <si>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</si>
  <si>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</si>
  <si>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</si>
  <si>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</si>
  <si>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</si>
  <si>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</si>
  <si>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</si>
  <si>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</si>
  <si>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</si>
  <si>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</si>
  <si>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</si>
  <si>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</si>
  <si>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</si>
  <si>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</si>
  <si>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</si>
  <si>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</si>
  <si>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</si>
  <si>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</si>
  <si>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</si>
  <si>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</si>
  <si>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</si>
  <si>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</si>
  <si>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</si>
  <si>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</si>
  <si>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</si>
  <si>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</si>
  <si>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</si>
  <si>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</si>
  <si>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</si>
  <si>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</si>
  <si>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</si>
  <si>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</si>
  <si>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</si>
  <si>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</si>
  <si>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</si>
  <si>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</si>
  <si>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</si>
  <si>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</si>
  <si>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</si>
  <si>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</si>
  <si>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</si>
  <si>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</si>
  <si>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</si>
  <si>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</si>
  <si>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</si>
  <si>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</si>
  <si>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</si>
  <si>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</si>
  <si>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</si>
  <si>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</si>
  <si>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</si>
  <si>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</si>
  <si>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</si>
  <si>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</si>
  <si>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</si>
  <si>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</si>
  <si>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</si>
  <si>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</si>
  <si>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</si>
  <si>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</si>
  <si>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</si>
  <si>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</si>
  <si>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</si>
  <si>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</si>
  <si>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</si>
  <si>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</si>
  <si>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</si>
  <si>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</si>
  <si>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</si>
  <si>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</si>
  <si>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</si>
  <si>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</si>
  <si>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</si>
  <si>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</si>
  <si>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</si>
  <si>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</si>
  <si>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</si>
  <si>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</si>
  <si>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</si>
  <si>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</si>
  <si>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</si>
  <si>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</si>
  <si>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</si>
  <si>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</si>
  <si>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</si>
  <si>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</si>
  <si>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</si>
  <si>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</si>
  <si>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</si>
  <si>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</si>
  <si>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</si>
  <si>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</si>
  <si>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</si>
  <si>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</si>
  <si>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</si>
  <si>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</si>
  <si>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</si>
  <si>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</si>
  <si>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</si>
  <si>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</si>
  <si>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</si>
  <si>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</si>
  <si>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</si>
  <si>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</si>
  <si>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</si>
  <si>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</si>
  <si>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</si>
  <si>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</si>
  <si>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</si>
  <si>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</si>
  <si>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</si>
  <si>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</si>
  <si>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</si>
  <si>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</si>
  <si>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</si>
  <si>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</si>
  <si>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</si>
  <si>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</si>
  <si>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</si>
  <si>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</si>
  <si>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</si>
  <si>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</si>
  <si>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</si>
  <si>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</si>
  <si>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</si>
  <si>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</si>
  <si>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</si>
  <si>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</si>
  <si>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</si>
  <si>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</si>
  <si>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</si>
  <si>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</si>
  <si>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</si>
  <si>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</si>
  <si>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</si>
  <si>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</si>
  <si>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</si>
  <si>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</si>
  <si>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</si>
  <si>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</si>
  <si>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</si>
  <si>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</si>
  <si>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</si>
  <si>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</si>
  <si>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</si>
  <si>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</si>
  <si>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</si>
  <si>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</si>
  <si>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</si>
  <si>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</si>
  <si>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</si>
  <si>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</si>
  <si>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</si>
  <si>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</si>
  <si>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</si>
  <si>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</si>
  <si>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</si>
  <si>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</si>
  <si>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</si>
  <si>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</si>
  <si>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</si>
  <si>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</si>
  <si>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</si>
  <si>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</si>
  <si>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</si>
  <si>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</si>
  <si>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</si>
  <si>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</si>
  <si>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</si>
  <si>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</si>
  <si>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</si>
  <si>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</si>
  <si>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</si>
  <si>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</si>
  <si>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</si>
  <si>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</si>
  <si>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</si>
  <si>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</si>
  <si>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</si>
  <si>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</si>
  <si>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</si>
  <si>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</si>
  <si>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</si>
  <si>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</si>
  <si>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</si>
  <si>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</si>
  <si>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</si>
  <si>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</si>
  <si>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</si>
  <si>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</si>
  <si>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</si>
  <si>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</si>
  <si>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</si>
  <si>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</si>
  <si>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</si>
  <si>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</si>
  <si>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</si>
  <si>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</si>
  <si>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</si>
  <si>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</si>
  <si>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</si>
  <si>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</si>
  <si>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</si>
  <si>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</si>
  <si>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</si>
  <si>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</si>
  <si>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</si>
  <si>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</si>
  <si>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</si>
  <si>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</si>
  <si>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</si>
  <si>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</si>
  <si>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</si>
  <si>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</si>
  <si>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</si>
  <si>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</si>
  <si>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</si>
  <si>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</si>
  <si>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</si>
  <si>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</si>
  <si>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</si>
  <si>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</si>
  <si>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</si>
  <si>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</si>
  <si>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</si>
  <si>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</si>
  <si>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</si>
  <si>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</si>
  <si>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</si>
  <si>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</si>
  <si>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</si>
  <si>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</si>
  <si>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</si>
  <si>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</si>
  <si>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</si>
  <si>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</si>
  <si>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</si>
  <si>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</si>
  <si>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</si>
  <si>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</si>
  <si>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</si>
  <si>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</si>
  <si>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</si>
  <si>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</si>
  <si>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</si>
  <si>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</si>
  <si>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</si>
  <si>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</si>
  <si>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</si>
  <si>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</si>
  <si>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</si>
  <si>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</si>
  <si>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</si>
  <si>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</si>
  <si>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</si>
  <si>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</si>
  <si>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</si>
  <si>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</si>
  <si>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</si>
  <si>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</si>
  <si>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</si>
  <si>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</si>
  <si>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</si>
  <si>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</si>
  <si>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</si>
  <si>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</si>
  <si>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</si>
  <si>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</si>
  <si>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</si>
  <si>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</si>
  <si>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</si>
  <si>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</si>
  <si>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</si>
  <si>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</si>
  <si>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</si>
  <si>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</si>
  <si>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</si>
  <si>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</si>
  <si>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</si>
  <si>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</si>
  <si>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</si>
  <si>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</si>
  <si>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</si>
  <si>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</si>
  <si>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</si>
  <si>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</si>
  <si>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</si>
  <si>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</si>
  <si>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</si>
  <si>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</si>
  <si>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</si>
  <si>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</si>
  <si>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</si>
  <si>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</si>
  <si>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</si>
  <si>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</si>
  <si>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</si>
  <si>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</si>
  <si>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</si>
  <si>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</si>
  <si>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</si>
  <si>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</si>
  <si>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</si>
  <si>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</si>
  <si>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</si>
  <si>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</si>
  <si>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</si>
  <si>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</si>
  <si>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</si>
  <si>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</si>
  <si>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</si>
  <si>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</si>
  <si>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</si>
  <si>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</si>
  <si>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</si>
  <si>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</si>
  <si>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</si>
  <si>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</si>
  <si>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</si>
  <si>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</si>
  <si>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</si>
  <si>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</si>
  <si>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</si>
  <si>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</si>
  <si>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</si>
  <si>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</si>
  <si>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</si>
  <si>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</si>
  <si>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</si>
  <si>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</si>
  <si>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</si>
  <si>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</si>
  <si>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</si>
  <si>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</si>
  <si>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</si>
  <si>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</si>
  <si>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</si>
  <si>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</si>
  <si>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</si>
  <si>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</si>
  <si>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</si>
  <si>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</si>
  <si>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</si>
  <si>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</si>
  <si>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</si>
  <si>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</si>
  <si>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</si>
  <si>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</si>
  <si>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</si>
  <si>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</si>
  <si>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</si>
  <si>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</si>
  <si>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</si>
  <si>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</si>
  <si>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</si>
  <si>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</si>
  <si>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</si>
  <si>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</si>
  <si>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</si>
  <si>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</si>
  <si>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</si>
  <si>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</si>
  <si>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</si>
  <si>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</si>
  <si>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</si>
  <si>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</si>
  <si>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</si>
  <si>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</si>
  <si>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</si>
  <si>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</si>
  <si>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</si>
  <si>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</si>
  <si>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</si>
  <si>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</si>
  <si>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</si>
  <si>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</si>
  <si>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</si>
  <si>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</si>
  <si>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</si>
  <si>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</si>
  <si>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</si>
  <si>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</si>
  <si>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</si>
  <si>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</si>
  <si>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</si>
  <si>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</si>
  <si>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</si>
  <si>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</si>
  <si>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</si>
  <si>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</si>
  <si>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</si>
  <si>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</si>
  <si>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</si>
  <si>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</si>
  <si>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</si>
  <si>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</si>
  <si>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</si>
  <si>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</si>
  <si>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</si>
  <si>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</si>
  <si>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</si>
  <si>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</si>
  <si>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</si>
  <si>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</si>
  <si>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</si>
  <si>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</si>
  <si>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</si>
  <si>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</si>
  <si>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</si>
  <si>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</si>
  <si>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</si>
  <si>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</si>
  <si>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</si>
  <si>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</si>
  <si>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</si>
  <si>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</si>
  <si>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</si>
  <si>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</si>
  <si>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</si>
  <si>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</si>
  <si>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</si>
  <si>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</si>
  <si>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</si>
  <si>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</si>
  <si>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</si>
  <si>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</si>
  <si>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</si>
  <si>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</si>
  <si>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</si>
  <si>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</si>
  <si>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</si>
  <si>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</si>
  <si>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</si>
  <si>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</si>
  <si>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</si>
  <si>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</si>
  <si>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</si>
  <si>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</si>
  <si>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</si>
  <si>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</si>
  <si>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</si>
  <si>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</si>
  <si>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</si>
  <si>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</si>
  <si>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</si>
  <si>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</si>
  <si>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</si>
  <si>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</si>
  <si>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</si>
  <si>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</si>
  <si>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</si>
  <si>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</si>
  <si>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</si>
  <si>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</si>
  <si>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</si>
  <si>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</si>
  <si>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</si>
  <si>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</si>
  <si>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</si>
  <si>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</si>
  <si>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</si>
  <si>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</si>
  <si>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</si>
  <si>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</si>
  <si>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</si>
  <si>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</si>
  <si>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</si>
  <si>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</si>
  <si>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</si>
  <si>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</si>
  <si>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</si>
  <si>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</si>
  <si>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</si>
  <si>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</si>
  <si>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</si>
  <si>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</si>
  <si>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</si>
  <si>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</si>
  <si>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</si>
  <si>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</si>
  <si>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</si>
  <si>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</si>
  <si>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</si>
  <si>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</si>
  <si>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</si>
  <si>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</si>
  <si>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</si>
  <si>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</si>
  <si>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</si>
  <si>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</si>
  <si>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</si>
  <si>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</si>
  <si>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</si>
  <si>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</si>
  <si>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</si>
  <si>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</si>
  <si>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</si>
  <si>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</si>
  <si>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</si>
  <si>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</si>
  <si>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</si>
  <si>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</si>
  <si>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</si>
  <si>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</si>
  <si>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</si>
  <si>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</si>
  <si>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</si>
  <si>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</si>
  <si>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</si>
  <si>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</si>
  <si>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</si>
  <si>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</si>
  <si>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</si>
  <si>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</si>
  <si>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</si>
  <si>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</si>
  <si>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</si>
  <si>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</si>
  <si>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</si>
  <si>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</si>
  <si>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</si>
  <si>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</si>
  <si>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</si>
  <si>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</si>
  <si>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</si>
  <si>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</si>
  <si>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</si>
  <si>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</si>
  <si>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</si>
  <si>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</si>
  <si>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</si>
  <si>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</si>
  <si>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</si>
  <si>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</si>
  <si>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</si>
  <si>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</si>
  <si>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</si>
  <si>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</si>
  <si>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</si>
  <si>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</si>
  <si>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</si>
  <si>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</si>
  <si>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</si>
  <si>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</si>
  <si>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</si>
  <si>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</si>
  <si>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</si>
  <si>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</si>
  <si>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</si>
  <si>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</si>
  <si>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</si>
  <si>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</si>
  <si>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</si>
  <si>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</si>
  <si>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</si>
  <si>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</si>
  <si>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</si>
  <si>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</si>
  <si>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</si>
  <si>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</si>
  <si>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</si>
  <si>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</si>
  <si>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</si>
  <si>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</si>
  <si>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</si>
  <si>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</si>
  <si>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</si>
  <si>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</si>
  <si>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</si>
  <si>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</si>
  <si>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</si>
  <si>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</si>
  <si>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</si>
  <si>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</si>
  <si>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</si>
  <si>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</si>
  <si>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</si>
  <si>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</si>
  <si>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</si>
  <si>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</si>
  <si>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</si>
  <si>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</si>
  <si>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</si>
  <si>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</si>
  <si>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</si>
  <si>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</si>
  <si>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</si>
  <si>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</si>
  <si>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</si>
  <si>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</si>
  <si>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</si>
  <si>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</si>
  <si>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</si>
  <si>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</si>
  <si>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</si>
  <si>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</si>
  <si>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</si>
  <si>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</si>
  <si>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</si>
  <si>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</si>
  <si>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</si>
  <si>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</si>
  <si>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</si>
  <si>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</si>
  <si>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</si>
  <si>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</si>
  <si>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</si>
  <si>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</si>
  <si>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</si>
  <si>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</si>
  <si>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</si>
  <si>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</si>
  <si>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</si>
  <si>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</si>
  <si>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</si>
  <si>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</si>
  <si>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</si>
  <si>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</si>
  <si>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</si>
  <si>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</si>
  <si>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</si>
  <si>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</si>
  <si>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</si>
  <si>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</si>
  <si>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</si>
  <si>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</si>
  <si>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</si>
  <si>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</si>
  <si>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</si>
  <si>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</si>
  <si>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</si>
  <si>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</si>
  <si>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</si>
  <si>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</si>
  <si>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</si>
  <si>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</si>
  <si>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</si>
  <si>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</si>
  <si>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</si>
  <si>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</si>
  <si>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</si>
  <si>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</si>
  <si>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</si>
  <si>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</si>
  <si>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</si>
  <si>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</si>
  <si>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</si>
  <si>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</si>
  <si>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</si>
  <si>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</si>
  <si>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</si>
  <si>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</si>
  <si>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</si>
  <si>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</si>
  <si>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</si>
  <si>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</si>
  <si>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</si>
  <si>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</si>
  <si>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</si>
  <si>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</si>
  <si>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</si>
  <si>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</si>
  <si>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</si>
  <si>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</si>
  <si>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</si>
  <si>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</si>
  <si>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</si>
  <si>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</si>
  <si>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</si>
  <si>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</si>
  <si>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</si>
  <si>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</si>
  <si>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</si>
  <si>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</si>
  <si>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</si>
  <si>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</si>
  <si>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</si>
  <si>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</si>
  <si>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</si>
  <si>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</si>
  <si>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</si>
  <si>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</si>
  <si>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</si>
  <si>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</si>
  <si>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</si>
  <si>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</si>
  <si>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</si>
  <si>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</si>
  <si>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</si>
  <si>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</si>
  <si>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</si>
  <si>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</si>
  <si>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</si>
  <si>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</si>
  <si>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</si>
  <si>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</si>
  <si>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</si>
  <si>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</si>
  <si>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</si>
  <si>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</si>
  <si>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</si>
  <si>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</si>
  <si>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</si>
  <si>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</si>
  <si>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</si>
  <si>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</si>
  <si>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</si>
  <si>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</si>
  <si>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</si>
  <si>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</si>
  <si>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</si>
  <si>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</si>
  <si>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</si>
  <si>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</si>
  <si>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</si>
  <si>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</si>
  <si>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</si>
  <si>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</si>
  <si>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</si>
  <si>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</si>
  <si>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</si>
  <si>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</si>
  <si>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</si>
  <si>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</si>
  <si>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</si>
  <si>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</si>
  <si>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</si>
  <si>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</si>
  <si>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</si>
  <si>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</si>
  <si>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</si>
  <si>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</si>
  <si>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</si>
  <si>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</si>
  <si>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</si>
  <si>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</si>
  <si>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</si>
  <si>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</si>
  <si>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</si>
  <si>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</si>
  <si>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</si>
  <si>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</si>
  <si>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</si>
  <si>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</si>
  <si>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</si>
  <si>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</si>
  <si>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</si>
  <si>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</si>
  <si>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</si>
  <si>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</si>
  <si>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</si>
  <si>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</si>
  <si>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</si>
  <si>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</si>
  <si>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</si>
  <si>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</si>
  <si>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</si>
  <si>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</si>
  <si>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</si>
  <si>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</si>
  <si>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</si>
  <si>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</si>
  <si>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</si>
  <si>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</si>
  <si>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</si>
  <si>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</si>
  <si>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</si>
  <si>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</si>
  <si>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</si>
  <si>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</si>
  <si>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</si>
  <si>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</si>
  <si>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</si>
  <si>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</si>
  <si>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</si>
  <si>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</si>
  <si>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</si>
  <si>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</si>
  <si>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</si>
  <si>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</si>
  <si>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</si>
  <si>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</si>
  <si>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</si>
  <si>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</si>
  <si>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</si>
  <si>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</si>
  <si>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</si>
  <si>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</si>
  <si>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</si>
  <si>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</si>
  <si>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</si>
  <si>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</si>
  <si>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</si>
  <si>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</si>
  <si>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</si>
  <si>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</si>
  <si>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</si>
  <si>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</si>
  <si>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</si>
  <si>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</si>
  <si>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</si>
  <si>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</si>
  <si>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</si>
  <si>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</si>
  <si>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</si>
  <si>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</si>
  <si>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</si>
  <si>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</si>
  <si>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</si>
  <si>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</si>
  <si>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</si>
  <si>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</si>
  <si>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</si>
  <si>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</si>
  <si>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</si>
  <si>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</si>
  <si>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</si>
  <si>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</si>
  <si>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</si>
  <si>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</si>
  <si>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</si>
  <si>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</si>
  <si>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</si>
  <si>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</si>
  <si>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</si>
  <si>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</si>
  <si>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</si>
  <si>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</si>
  <si>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</si>
  <si>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</si>
  <si>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</si>
  <si>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</si>
  <si>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</si>
  <si>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</si>
  <si>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</si>
  <si>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</si>
  <si>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</si>
  <si>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</si>
  <si>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</si>
  <si>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</si>
  <si>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</si>
  <si>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</si>
  <si>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</si>
  <si>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</si>
  <si>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</si>
  <si>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</si>
  <si>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</si>
  <si>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</si>
  <si>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</si>
  <si>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</si>
  <si>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</si>
  <si>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</si>
  <si>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</si>
  <si>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</si>
  <si>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</si>
  <si>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</si>
  <si>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</si>
  <si>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</si>
  <si>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</si>
  <si>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</si>
  <si>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</si>
  <si>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</si>
  <si>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</si>
  <si>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</si>
  <si>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</si>
  <si>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</si>
  <si>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</si>
  <si>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</si>
  <si>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</si>
  <si>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</si>
  <si>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</si>
  <si>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</si>
  <si>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</si>
  <si>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</si>
  <si>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</si>
  <si>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</si>
  <si>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</si>
  <si>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</si>
  <si>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</si>
  <si>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</si>
  <si>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</si>
  <si>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</si>
  <si>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</si>
  <si>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</si>
  <si>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</si>
  <si>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</si>
  <si>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</si>
  <si>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</si>
  <si>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</si>
  <si>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</si>
  <si>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</si>
  <si>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</si>
  <si>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</si>
  <si>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</si>
  <si>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</si>
  <si>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</si>
  <si>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</si>
  <si>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</si>
  <si>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</si>
  <si>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</si>
  <si>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</si>
  <si>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</si>
  <si>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</si>
  <si>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</si>
  <si>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</si>
  <si>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</si>
  <si>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</si>
  <si>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</si>
  <si>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</si>
  <si>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</si>
  <si>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</si>
  <si>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</si>
  <si>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</si>
  <si>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</si>
  <si>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</si>
  <si>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</si>
  <si>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</si>
  <si>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</si>
  <si>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</si>
  <si>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</si>
  <si>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</si>
  <si>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</si>
  <si>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</si>
  <si>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</si>
  <si>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</si>
  <si>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</si>
  <si>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</si>
  <si>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</si>
  <si>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</si>
  <si>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</si>
  <si>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</si>
  <si>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</si>
  <si>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</si>
  <si>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</si>
  <si>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</si>
  <si>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</si>
  <si>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</si>
  <si>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</si>
  <si>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</si>
  <si>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</si>
  <si>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</si>
  <si>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</si>
  <si>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</si>
  <si>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</si>
  <si>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</si>
  <si>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</si>
  <si>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</si>
  <si>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</si>
  <si>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</si>
  <si>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</si>
  <si>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</si>
  <si>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</si>
  <si>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</si>
  <si>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</si>
  <si>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</si>
  <si>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</si>
  <si>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</si>
  <si>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</si>
  <si>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</si>
  <si>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</si>
  <si>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</si>
  <si>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</si>
  <si>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</si>
  <si>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</si>
  <si>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</si>
  <si>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</si>
  <si>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</si>
  <si>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</si>
  <si>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</si>
  <si>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</si>
  <si>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</si>
  <si>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</si>
  <si>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</si>
  <si>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</si>
  <si>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</si>
  <si>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</si>
  <si>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</si>
  <si>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</si>
  <si>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</si>
  <si>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</si>
  <si>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</si>
  <si>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</si>
  <si>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</si>
  <si>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</si>
  <si>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</si>
  <si>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</si>
  <si>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</si>
  <si>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</si>
  <si>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</si>
  <si>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</si>
  <si>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</si>
  <si>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</si>
  <si>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</si>
  <si>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</si>
  <si>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</si>
  <si>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</si>
  <si>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</si>
  <si>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</si>
  <si>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</si>
  <si>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</si>
  <si>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</si>
  <si>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</si>
  <si>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</si>
  <si>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</si>
  <si>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</si>
  <si>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</si>
  <si>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</si>
  <si>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</si>
  <si>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</si>
  <si>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</si>
  <si>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</si>
  <si>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</si>
  <si>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</si>
  <si>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</si>
  <si>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</si>
  <si>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</si>
  <si>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</si>
  <si>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</si>
  <si>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</si>
  <si>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</si>
  <si>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</si>
  <si>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</si>
  <si>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</si>
  <si>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</si>
  <si>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</si>
  <si>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</si>
  <si>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</si>
  <si>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</si>
  <si>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</si>
  <si>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</si>
  <si>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</si>
  <si>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</si>
  <si>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</si>
  <si>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</si>
  <si>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</si>
  <si>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</si>
  <si>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</si>
  <si>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</si>
  <si>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</si>
  <si>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</si>
  <si>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</si>
  <si>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</si>
  <si>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</si>
  <si>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</si>
  <si>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</si>
  <si>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</si>
  <si>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</si>
  <si>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</si>
  <si>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</si>
  <si>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</si>
  <si>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</si>
  <si>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</si>
  <si>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</si>
  <si>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</si>
  <si>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</si>
  <si>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</si>
  <si>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</si>
  <si>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</si>
  <si>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</si>
  <si>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</si>
  <si>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</si>
  <si>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</si>
  <si>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</si>
  <si>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</si>
  <si>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</si>
  <si>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</si>
  <si>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</si>
  <si>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</si>
  <si>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</si>
  <si>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</si>
  <si>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</si>
  <si>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</si>
  <si>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</si>
  <si>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</si>
  <si>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</si>
  <si>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</si>
  <si>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</si>
  <si>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</si>
  <si>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</si>
  <si>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</si>
  <si>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</si>
  <si>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</si>
  <si>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</si>
  <si>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</si>
  <si>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</si>
  <si>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</si>
  <si>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</si>
  <si>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</si>
  <si>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</si>
  <si>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</si>
  <si>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</si>
  <si>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</si>
  <si>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</si>
  <si>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</si>
  <si>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</si>
  <si>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</si>
  <si>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</si>
  <si>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</si>
  <si>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</si>
  <si>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</si>
  <si>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</si>
  <si>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</si>
  <si>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</si>
  <si>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</si>
  <si>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</si>
  <si>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</si>
  <si>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</si>
  <si>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</si>
  <si>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</si>
  <si>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</si>
  <si>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</si>
  <si>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</si>
  <si>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</si>
  <si>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</si>
  <si>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</si>
  <si>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</si>
  <si>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</si>
  <si>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</si>
  <si>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</si>
  <si>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</si>
  <si>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</si>
  <si>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</si>
  <si>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</si>
  <si>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</si>
  <si>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</si>
  <si>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</si>
  <si>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</si>
  <si>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</si>
  <si>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</si>
  <si>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</si>
  <si>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</si>
  <si>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</si>
  <si>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</si>
  <si>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</si>
  <si>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</si>
  <si>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</si>
  <si>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</si>
  <si>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</si>
  <si>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</si>
  <si>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</si>
  <si>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</si>
  <si>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</si>
  <si>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</si>
  <si>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</si>
  <si>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</si>
  <si>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</si>
  <si>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</si>
  <si>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</si>
  <si>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</si>
  <si>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</si>
  <si>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</si>
  <si>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</si>
  <si>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</si>
  <si>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</si>
  <si>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</si>
  <si>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</si>
  <si>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</si>
  <si>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</si>
  <si>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</si>
  <si>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</si>
  <si>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</si>
  <si>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</si>
  <si>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</si>
  <si>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</si>
  <si>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</si>
  <si>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</si>
  <si>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</si>
  <si>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</si>
  <si>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</si>
  <si>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</si>
  <si>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</si>
  <si>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</si>
  <si>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</si>
  <si>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</si>
  <si>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</si>
  <si>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</si>
  <si>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</si>
  <si>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</si>
  <si>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</si>
  <si>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</si>
  <si>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</si>
  <si>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</si>
  <si>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</si>
  <si>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</si>
  <si>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</si>
  <si>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</si>
  <si>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</si>
  <si>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</si>
  <si>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</si>
  <si>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</si>
  <si>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</si>
  <si>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</si>
  <si>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</si>
  <si>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</si>
  <si>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</si>
  <si>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</si>
  <si>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</si>
  <si>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</si>
  <si>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</si>
  <si>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</si>
  <si>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</si>
  <si>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</si>
  <si>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</si>
  <si>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</si>
  <si>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</si>
  <si>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</si>
  <si>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</si>
  <si>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</si>
  <si>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</si>
  <si>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</si>
  <si>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</si>
  <si>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</si>
  <si>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</si>
  <si>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</si>
  <si>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</si>
  <si>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</si>
  <si>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</si>
  <si>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</si>
  <si>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</si>
  <si>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</si>
  <si>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</si>
  <si>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</si>
  <si>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</si>
  <si>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</si>
  <si>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</si>
  <si>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</si>
  <si>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</si>
  <si>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</si>
  <si>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</si>
  <si>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</si>
  <si>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</si>
  <si>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</si>
  <si>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</si>
  <si>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</si>
  <si>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</si>
  <si>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</si>
  <si>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</si>
  <si>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</si>
  <si>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</si>
  <si>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</si>
  <si>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</si>
  <si>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</si>
  <si>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</si>
  <si>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</si>
  <si>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</si>
  <si>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</si>
  <si>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</si>
  <si>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</si>
  <si>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</si>
  <si>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</si>
  <si>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</si>
  <si>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</si>
  <si>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</si>
  <si>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</si>
  <si>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</si>
  <si>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</si>
  <si>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</si>
  <si>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</si>
  <si>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</si>
  <si>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</si>
  <si>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</si>
  <si>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</si>
  <si>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</si>
  <si>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</si>
  <si>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</si>
  <si>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</si>
  <si>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</si>
  <si>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</si>
  <si>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</si>
  <si>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</si>
  <si>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</si>
  <si>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</si>
  <si>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</si>
  <si>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</si>
  <si>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</si>
  <si>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</si>
  <si>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</si>
  <si>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</si>
  <si>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</si>
  <si>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</si>
  <si>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</si>
  <si>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</si>
  <si>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</si>
  <si>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</si>
  <si>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</si>
  <si>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</si>
  <si>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</si>
  <si>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</si>
  <si>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</si>
  <si>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</si>
  <si>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</si>
  <si>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</si>
  <si>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</si>
  <si>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</si>
  <si>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</si>
  <si>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</si>
  <si>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</si>
  <si>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</si>
  <si>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</si>
  <si>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</si>
  <si>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</si>
  <si>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</si>
  <si>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</si>
  <si>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</si>
  <si>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</si>
  <si>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</si>
  <si>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</si>
  <si>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</si>
  <si>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</si>
  <si>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</si>
  <si>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</si>
  <si>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</si>
  <si>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</si>
  <si>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</si>
  <si>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</si>
  <si>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</si>
  <si>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</si>
  <si>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</si>
  <si>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</si>
  <si>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</si>
  <si>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</si>
  <si>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</si>
  <si>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</si>
  <si>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</si>
  <si>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</si>
  <si>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</si>
  <si>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</si>
  <si>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</si>
  <si>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</si>
  <si>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</si>
  <si>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</si>
  <si>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</si>
  <si>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</si>
  <si>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</si>
  <si>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</si>
  <si>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</si>
  <si>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</si>
  <si>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</si>
  <si>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</si>
  <si>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</si>
  <si>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</si>
  <si>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</si>
  <si>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</si>
  <si>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</si>
  <si>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</si>
  <si>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</si>
  <si>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</si>
  <si>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</si>
  <si>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</si>
  <si>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</si>
  <si>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</si>
  <si>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</si>
  <si>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</si>
  <si>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</si>
  <si>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</si>
  <si>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</si>
  <si>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</si>
  <si>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</si>
  <si>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</si>
  <si>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</si>
  <si>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</si>
  <si>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</si>
  <si>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</si>
  <si>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</si>
  <si>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</si>
  <si>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</si>
  <si>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</si>
  <si>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</si>
  <si>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</si>
  <si>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</si>
  <si>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</si>
  <si>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</si>
  <si>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</si>
  <si>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</si>
  <si>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</si>
  <si>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</si>
  <si>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</si>
  <si>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</si>
  <si>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</si>
  <si>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</si>
  <si>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</si>
  <si>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</si>
  <si>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</si>
  <si>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</si>
  <si>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</si>
  <si>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</si>
  <si>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</si>
  <si>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</si>
  <si>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</si>
  <si>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</si>
  <si>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</si>
  <si>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</si>
  <si>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</si>
  <si>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</si>
  <si>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</si>
  <si>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</si>
  <si>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</si>
  <si>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</si>
  <si>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</si>
  <si>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</si>
  <si>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</si>
  <si>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</si>
  <si>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</si>
  <si>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</si>
  <si>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</si>
  <si>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</si>
  <si>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</si>
  <si>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</si>
  <si>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</si>
  <si>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</si>
  <si>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</si>
  <si>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</si>
  <si>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</si>
  <si>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</si>
  <si>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</si>
  <si>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</si>
  <si>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</si>
  <si>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</si>
  <si>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</si>
  <si>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</si>
  <si>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</si>
  <si>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</si>
  <si>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</si>
  <si>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</si>
  <si>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</si>
  <si>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</si>
  <si>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</si>
  <si>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</si>
  <si>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</si>
  <si>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</si>
  <si>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</si>
  <si>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</si>
  <si>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</si>
  <si>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</si>
  <si>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</si>
  <si>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</si>
  <si>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</si>
  <si>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</si>
  <si>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</si>
  <si>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</si>
  <si>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</si>
  <si>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</si>
  <si>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</si>
  <si>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</si>
  <si>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</si>
  <si>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</si>
  <si>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</si>
  <si>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</si>
  <si>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</si>
  <si>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</si>
  <si>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</si>
  <si>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</si>
  <si>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</si>
  <si>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</si>
  <si>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</si>
  <si>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</si>
  <si>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</si>
  <si>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</si>
  <si>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</si>
  <si>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</si>
  <si>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</si>
  <si>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</si>
  <si>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</si>
  <si>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</si>
  <si>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</si>
  <si>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</si>
  <si>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</si>
  <si>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</si>
  <si>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</si>
  <si>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</si>
  <si>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</si>
  <si>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</si>
  <si>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</si>
  <si>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</si>
  <si>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</si>
  <si>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</si>
  <si>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</si>
  <si>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</si>
  <si>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</si>
  <si>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</si>
  <si>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</si>
  <si>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</si>
  <si>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</si>
  <si>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</si>
  <si>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</si>
  <si>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</si>
  <si>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</si>
  <si>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</si>
  <si>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</si>
  <si>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</si>
  <si>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</si>
  <si>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</si>
  <si>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</si>
  <si>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</si>
  <si>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</si>
  <si>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</si>
  <si>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</si>
  <si>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</si>
  <si>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</si>
  <si>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</si>
  <si>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</si>
  <si>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</si>
  <si>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</si>
  <si>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</si>
  <si>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</si>
  <si>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</si>
  <si>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</si>
  <si>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</si>
  <si>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</si>
  <si>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</si>
  <si>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</si>
  <si>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</si>
  <si>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</si>
  <si>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</si>
  <si>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</si>
  <si>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</si>
  <si>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</si>
  <si>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</si>
  <si>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</si>
  <si>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</si>
  <si>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</si>
  <si>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</si>
  <si>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</si>
  <si>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</si>
  <si>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</si>
  <si>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</si>
  <si>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</si>
  <si>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</si>
  <si>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</si>
  <si>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</si>
  <si>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</si>
  <si>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</si>
  <si>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</si>
  <si>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</si>
  <si>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</si>
  <si>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</si>
  <si>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</si>
  <si>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</si>
  <si>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</si>
  <si>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</si>
  <si>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</si>
  <si>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</si>
  <si>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</si>
  <si>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</si>
  <si>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</si>
  <si>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</si>
  <si>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</si>
  <si>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</si>
  <si>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</si>
  <si>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</si>
  <si>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</si>
  <si>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</si>
  <si>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</si>
  <si>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</si>
  <si>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</si>
  <si>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</si>
  <si>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</si>
  <si>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</si>
  <si>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</si>
  <si>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</si>
  <si>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</si>
  <si>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</si>
  <si>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</si>
  <si>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</si>
  <si>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</si>
  <si>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</si>
  <si>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</si>
  <si>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</si>
  <si>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</si>
  <si>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</si>
  <si>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</si>
  <si>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</si>
  <si>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</si>
  <si>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</si>
  <si>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</si>
  <si>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</si>
  <si>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</si>
  <si>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</si>
  <si>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</si>
  <si>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</si>
  <si>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</si>
  <si>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</si>
  <si>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</si>
  <si>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</si>
  <si>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</si>
  <si>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</si>
  <si>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</si>
  <si>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</si>
  <si>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</si>
  <si>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</si>
  <si>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</si>
  <si>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</si>
  <si>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</si>
  <si>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</si>
  <si>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</si>
  <si>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</si>
  <si>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</si>
  <si>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</si>
  <si>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</si>
  <si>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</si>
  <si>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</si>
  <si>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</si>
  <si>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</si>
  <si>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</si>
  <si>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</si>
  <si>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</si>
  <si>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</si>
  <si>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</si>
  <si>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</si>
  <si>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</si>
  <si>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</si>
  <si>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</si>
  <si>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</si>
  <si>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</si>
  <si>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</si>
  <si>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</si>
  <si>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</si>
  <si>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</si>
  <si>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</si>
  <si>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</si>
  <si>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</si>
  <si>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</si>
  <si>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</si>
  <si>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</si>
  <si>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</si>
  <si>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</si>
  <si>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</si>
  <si>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</si>
  <si>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</si>
  <si>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</si>
  <si>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</si>
  <si>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</si>
  <si>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</si>
  <si>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</si>
  <si>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</si>
  <si>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</si>
  <si>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</si>
  <si>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</si>
  <si>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</si>
  <si>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</si>
  <si>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</si>
  <si>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</si>
  <si>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</si>
  <si>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</si>
  <si>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</si>
  <si>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</si>
  <si>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</si>
  <si>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</si>
  <si>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</si>
  <si>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</si>
  <si>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</si>
  <si>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</si>
  <si>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</si>
  <si>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</si>
  <si>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</si>
  <si>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</si>
  <si>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</si>
  <si>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</si>
  <si>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</si>
  <si>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</si>
  <si>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</si>
  <si>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</si>
  <si>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</si>
  <si>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</si>
  <si>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</si>
  <si>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</si>
  <si>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</si>
  <si>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</si>
  <si>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</si>
  <si>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</si>
  <si>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</si>
  <si>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</si>
  <si>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</si>
  <si>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</si>
  <si>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</si>
  <si>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</si>
  <si>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</si>
  <si>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</si>
  <si>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</si>
  <si>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</si>
  <si>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</si>
  <si>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</si>
  <si>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</si>
  <si>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</si>
  <si>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</si>
  <si>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</si>
  <si>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</si>
  <si>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</si>
  <si>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</si>
  <si>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</si>
  <si>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</si>
  <si>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</si>
  <si>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</si>
  <si>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</si>
  <si>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</si>
  <si>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</si>
  <si>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</si>
  <si>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</si>
  <si>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</si>
  <si>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</si>
  <si>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</si>
  <si>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</si>
  <si>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</si>
  <si>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</si>
  <si>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</si>
  <si>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</si>
  <si>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</si>
  <si>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</si>
  <si>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</si>
  <si>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</si>
  <si>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</si>
  <si>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</si>
  <si>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</si>
  <si>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</si>
  <si>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</si>
  <si>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</si>
  <si>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</si>
  <si>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</si>
  <si>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</si>
  <si>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</si>
  <si>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</si>
  <si>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</si>
  <si>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</si>
  <si>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</si>
  <si>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</si>
  <si>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</si>
  <si>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</si>
  <si>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</si>
  <si>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</si>
  <si>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</si>
  <si>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</si>
  <si>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</si>
  <si>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</si>
  <si>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</si>
  <si>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</si>
  <si>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</si>
  <si>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</si>
  <si>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</si>
  <si>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</si>
  <si>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</si>
  <si>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</si>
  <si>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</si>
  <si>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</si>
  <si>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</si>
  <si>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</si>
  <si>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</si>
  <si>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</si>
  <si>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</si>
  <si>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</si>
  <si>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</si>
  <si>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</si>
  <si>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</si>
  <si>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</si>
  <si>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</si>
  <si>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</si>
  <si>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</si>
  <si>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</si>
  <si>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</si>
  <si>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</si>
  <si>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</si>
  <si>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</si>
  <si>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</si>
  <si>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</si>
  <si>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</si>
  <si>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</si>
  <si>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</si>
  <si>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</si>
  <si>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</si>
  <si>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</si>
  <si>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</si>
  <si>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</si>
  <si>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</si>
  <si>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</si>
  <si>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</si>
  <si>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</si>
  <si>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</si>
  <si>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</si>
  <si>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</si>
  <si>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</si>
  <si>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</si>
  <si>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</si>
  <si>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</si>
  <si>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</si>
  <si>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</si>
  <si>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</si>
  <si>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</si>
  <si>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</si>
  <si>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</si>
  <si>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</si>
  <si>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</si>
  <si>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</si>
  <si>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</si>
  <si>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</si>
  <si>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</si>
  <si>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</si>
  <si>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</si>
  <si>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</si>
  <si>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</si>
  <si>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</si>
  <si>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</si>
  <si>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</si>
  <si>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</si>
  <si>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</si>
  <si>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</si>
  <si>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</si>
  <si>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</si>
  <si>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</si>
  <si>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</si>
  <si>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</si>
  <si>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</si>
  <si>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</si>
  <si>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</si>
  <si>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</si>
  <si>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</si>
  <si>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</si>
  <si>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</si>
  <si>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</si>
  <si>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</si>
  <si>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</si>
  <si>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</si>
  <si>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</si>
  <si>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</si>
  <si>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</si>
  <si>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</si>
  <si>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</si>
  <si>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</si>
  <si>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</si>
  <si>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</si>
  <si>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</si>
  <si>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</si>
  <si>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</si>
  <si>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</si>
  <si>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</si>
  <si>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</si>
  <si>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</si>
  <si>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</si>
  <si>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</si>
  <si>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</si>
  <si>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</si>
  <si>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</si>
  <si>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</si>
  <si>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</si>
  <si>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</si>
  <si>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</si>
  <si>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</si>
  <si>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</si>
  <si>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</si>
  <si>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</si>
  <si>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</si>
  <si>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</si>
  <si>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</si>
  <si>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</si>
  <si>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</si>
  <si>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</si>
  <si>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</si>
  <si>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</si>
  <si>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</si>
  <si>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</si>
  <si>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</si>
  <si>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</si>
  <si>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</si>
  <si>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</si>
  <si>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</si>
  <si>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</si>
  <si>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</si>
  <si>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</si>
  <si>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</si>
  <si>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</si>
  <si>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</si>
  <si>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</si>
  <si>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</si>
  <si>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</si>
  <si>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</si>
  <si>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</si>
  <si>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</si>
  <si>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</si>
  <si>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</si>
  <si>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</si>
  <si>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</si>
  <si>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</si>
  <si>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</si>
  <si>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</si>
  <si>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</si>
  <si>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</si>
  <si>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</si>
  <si>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</si>
  <si>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</si>
  <si>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</si>
  <si>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</si>
  <si>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</si>
  <si>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</si>
  <si>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</si>
  <si>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</si>
  <si>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</si>
  <si>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</si>
  <si>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</si>
  <si>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</si>
  <si>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</si>
  <si>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</si>
  <si>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</si>
  <si>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</si>
  <si>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</si>
  <si>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</si>
  <si>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</si>
  <si>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</si>
  <si>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</si>
  <si>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</si>
  <si>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</si>
  <si>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</si>
  <si>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</si>
  <si>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</si>
  <si>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</si>
  <si>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</si>
  <si>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</si>
  <si>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</si>
  <si>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</si>
  <si>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</si>
  <si>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</si>
  <si>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</si>
  <si>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</si>
  <si>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</si>
  <si>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</si>
  <si>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</si>
  <si>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</si>
  <si>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</si>
  <si>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</si>
  <si>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</si>
  <si>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</si>
  <si>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</si>
  <si>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</si>
  <si>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</si>
  <si>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</si>
  <si>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</si>
  <si>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</si>
  <si>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</si>
  <si>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</si>
  <si>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</si>
  <si>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</si>
  <si>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</si>
  <si>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</si>
  <si>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</si>
  <si>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</si>
  <si>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</si>
  <si>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</si>
  <si>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</si>
  <si>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</si>
  <si>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</si>
  <si>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</si>
  <si>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</si>
  <si>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</si>
  <si>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</si>
  <si>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</si>
  <si>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</si>
  <si>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</si>
  <si>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</si>
  <si>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</si>
  <si>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</si>
  <si>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</si>
  <si>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</si>
  <si>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</si>
  <si>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</si>
  <si>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</si>
  <si>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</si>
  <si>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</si>
  <si>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</si>
  <si>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</si>
  <si>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</si>
  <si>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</si>
  <si>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</si>
  <si>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</si>
  <si>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</si>
  <si>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</si>
  <si>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</si>
  <si>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</si>
  <si>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</si>
  <si>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</si>
  <si>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</si>
  <si>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</si>
  <si>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</si>
  <si>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</si>
  <si>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</si>
  <si>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</si>
  <si>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</si>
  <si>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</si>
  <si>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</si>
  <si>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</si>
  <si>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</si>
  <si>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</si>
  <si>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</si>
  <si>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</si>
  <si>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</si>
  <si>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</si>
  <si>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</si>
  <si>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</si>
  <si>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</si>
  <si>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</si>
  <si>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</si>
  <si>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</si>
  <si>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</si>
  <si>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</si>
  <si>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</si>
  <si>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</si>
  <si>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</si>
  <si>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</si>
  <si>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</si>
  <si>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</si>
  <si>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</si>
  <si>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</si>
  <si>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</si>
  <si>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</si>
  <si>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</si>
  <si>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</si>
  <si>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</si>
  <si>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</si>
  <si>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</si>
  <si>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</si>
  <si>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</si>
  <si>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</si>
  <si>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</si>
  <si>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</si>
  <si>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</si>
  <si>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</si>
  <si>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</si>
  <si>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</si>
  <si>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</si>
  <si>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</si>
  <si>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</si>
  <si>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</si>
  <si>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</si>
  <si>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</si>
  <si>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</si>
  <si>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</si>
  <si>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</si>
  <si>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</si>
  <si>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</si>
  <si>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</si>
  <si>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</si>
  <si>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</si>
  <si>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</si>
  <si>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</si>
  <si>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</si>
  <si>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</si>
  <si>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</si>
  <si>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</si>
  <si>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</si>
  <si>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</si>
  <si>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</si>
  <si>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</si>
  <si>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</si>
  <si>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</si>
  <si>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</si>
  <si>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</si>
  <si>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</si>
  <si>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</si>
  <si>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</si>
  <si>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</si>
  <si>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</si>
  <si>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</si>
  <si>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</si>
  <si>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</si>
  <si>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</si>
  <si>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</si>
  <si>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</si>
  <si>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</si>
  <si>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</si>
  <si>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</si>
  <si>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</si>
  <si>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</si>
  <si>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</si>
  <si>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</si>
  <si>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</si>
  <si>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</si>
  <si>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</si>
  <si>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</si>
  <si>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</si>
  <si>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</si>
  <si>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</si>
  <si>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</si>
  <si>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</si>
  <si>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</si>
  <si>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</si>
  <si>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</si>
  <si>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</si>
  <si>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</si>
  <si>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</si>
  <si>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</si>
  <si>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</si>
  <si>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</si>
  <si>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</si>
  <si>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</si>
  <si>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</si>
  <si>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</si>
  <si>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</si>
  <si>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</si>
  <si>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</si>
  <si>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</si>
  <si>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</si>
  <si>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</si>
  <si>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</si>
  <si>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</si>
  <si>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</si>
  <si>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</si>
  <si>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</si>
  <si>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</si>
  <si>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</si>
  <si>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</si>
  <si>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</si>
  <si>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</si>
  <si>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</si>
  <si>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</si>
  <si>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</si>
  <si>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</si>
  <si>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</si>
  <si>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</si>
  <si>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</si>
  <si>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</si>
  <si>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</si>
  <si>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</si>
  <si>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</si>
  <si>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</si>
  <si>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</si>
  <si>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</si>
  <si>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</si>
  <si>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</si>
  <si>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</si>
  <si>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</si>
  <si>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</si>
  <si>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</si>
  <si>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</si>
  <si>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</si>
  <si>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</si>
  <si>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</si>
  <si>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</si>
  <si>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</si>
  <si>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</si>
  <si>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</si>
  <si>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</si>
  <si>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</si>
  <si>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</si>
  <si>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</si>
  <si>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</si>
  <si>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</si>
  <si>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</si>
  <si>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</si>
  <si>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</si>
  <si>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</si>
  <si>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</si>
  <si>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</si>
  <si>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</si>
  <si>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</si>
  <si>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</si>
  <si>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</si>
  <si>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</si>
  <si>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</si>
  <si>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</si>
  <si>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</si>
  <si>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</si>
  <si>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</si>
  <si>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</si>
  <si>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</si>
  <si>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</si>
  <si>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</si>
  <si>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</si>
  <si>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</si>
  <si>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</si>
  <si>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</si>
  <si>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</si>
  <si>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</si>
  <si>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</si>
  <si>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</si>
  <si>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</si>
  <si>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</si>
  <si>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</si>
  <si>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</si>
  <si>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</si>
  <si>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</si>
  <si>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</si>
  <si>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</si>
  <si>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</si>
  <si>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</si>
  <si>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</si>
  <si>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</si>
  <si>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</si>
  <si>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</si>
  <si>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</si>
  <si>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</si>
  <si>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</si>
  <si>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</si>
  <si>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</si>
  <si>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</si>
  <si>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</si>
  <si>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</si>
  <si>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</si>
  <si>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</si>
  <si>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</si>
  <si>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</si>
  <si>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</si>
  <si>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</si>
  <si>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</si>
  <si>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</si>
  <si>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</si>
  <si>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</si>
  <si>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</si>
  <si>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</si>
  <si>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</si>
  <si>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</si>
  <si>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</si>
  <si>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</si>
  <si>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</si>
  <si>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</si>
  <si>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</si>
  <si>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</si>
  <si>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</si>
  <si>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</si>
  <si>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</si>
  <si>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</si>
  <si>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</si>
  <si>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</si>
  <si>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</si>
  <si>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</si>
  <si>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</si>
  <si>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</si>
  <si>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</si>
  <si>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</si>
  <si>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</si>
  <si>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</si>
  <si>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</si>
  <si>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</si>
  <si>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</si>
  <si>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</si>
  <si>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</si>
  <si>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</si>
  <si>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</si>
  <si>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</si>
  <si>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</si>
  <si>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</si>
  <si>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</si>
  <si>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</si>
  <si>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</si>
  <si>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</si>
  <si>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</si>
  <si>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</si>
  <si>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</si>
  <si>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</si>
  <si>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</si>
  <si>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</si>
  <si>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</si>
  <si>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</si>
  <si>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</si>
  <si>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</si>
  <si>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</si>
  <si>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</si>
  <si>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</si>
  <si>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</si>
  <si>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</si>
  <si>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</si>
  <si>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</si>
  <si>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</si>
  <si>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</si>
  <si>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</si>
  <si>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</si>
  <si>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</si>
  <si>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</si>
  <si>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</si>
  <si>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</si>
  <si>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</si>
  <si>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</si>
  <si>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</si>
  <si>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</si>
  <si>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</si>
  <si>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</si>
  <si>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</si>
  <si>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</si>
  <si>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</si>
  <si>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</si>
  <si>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</si>
  <si>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</si>
  <si>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</si>
  <si>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</si>
  <si>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</si>
  <si>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</si>
  <si>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</si>
  <si>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</si>
  <si>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</si>
  <si>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</si>
  <si>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</si>
  <si>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</si>
  <si>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</si>
  <si>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</si>
  <si>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</si>
  <si>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</si>
  <si>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</si>
  <si>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</si>
  <si>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</si>
  <si>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</si>
  <si>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</si>
  <si>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</si>
  <si>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</si>
  <si>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</si>
  <si>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</si>
  <si>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</si>
  <si>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</si>
  <si>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</si>
  <si>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</si>
  <si>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</si>
  <si>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</si>
  <si>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</si>
  <si>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</si>
  <si>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</si>
  <si>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</si>
  <si>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</si>
  <si>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</si>
  <si>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</si>
  <si>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</si>
  <si>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</si>
  <si>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</si>
  <si>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</si>
  <si>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</si>
  <si>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</si>
  <si>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</si>
  <si>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</si>
  <si>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</si>
  <si>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</si>
  <si>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</si>
  <si>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</si>
  <si>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</si>
  <si>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</si>
  <si>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</si>
  <si>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</si>
  <si>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</si>
  <si>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</si>
  <si>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</si>
  <si>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</si>
  <si>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</si>
  <si>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</si>
  <si>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</si>
  <si>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</si>
  <si>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</si>
  <si>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</si>
  <si>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</si>
  <si>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</si>
  <si>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</si>
  <si>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</si>
  <si>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</si>
  <si>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</si>
  <si>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</si>
  <si>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</si>
  <si>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</si>
  <si>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</si>
  <si>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</si>
  <si>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</si>
  <si>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</si>
  <si>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</si>
  <si>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</si>
  <si>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</si>
  <si>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</si>
  <si>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</si>
  <si>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</si>
  <si>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</si>
  <si>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</si>
  <si>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</si>
  <si>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</si>
  <si>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</si>
  <si>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</si>
  <si>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</si>
  <si>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</si>
  <si>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</si>
  <si>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</si>
  <si>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</si>
  <si>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</si>
  <si>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</si>
  <si>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</si>
  <si>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</si>
  <si>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</si>
  <si>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</si>
  <si>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</si>
  <si>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</si>
  <si>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</si>
  <si>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</si>
  <si>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</si>
  <si>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</si>
  <si>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</si>
  <si>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</si>
  <si>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</si>
  <si>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</si>
  <si>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</si>
  <si>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</si>
  <si>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</si>
  <si>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</si>
  <si>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</si>
  <si>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</si>
  <si>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</si>
  <si>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</si>
  <si>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</si>
  <si>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</si>
  <si>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</si>
  <si>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</si>
  <si>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</si>
  <si>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</si>
  <si>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</si>
  <si>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</si>
  <si>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</si>
  <si>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</si>
  <si>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</si>
  <si>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</si>
  <si>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</si>
  <si>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</si>
  <si>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</si>
  <si>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</si>
  <si>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</si>
  <si>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</si>
  <si>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</si>
  <si>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</si>
  <si>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</si>
  <si>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</si>
  <si>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</si>
  <si>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</si>
  <si>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</si>
  <si>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</si>
  <si>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</si>
  <si>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</si>
  <si>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</si>
  <si>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</si>
  <si>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</si>
  <si>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</si>
  <si>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</si>
  <si>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</si>
  <si>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</si>
  <si>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</si>
  <si>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</si>
  <si>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</si>
  <si>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</si>
  <si>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</si>
  <si>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</si>
  <si>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</si>
  <si>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</si>
  <si>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</si>
  <si>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</si>
  <si>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</si>
  <si>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</si>
  <si>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</si>
  <si>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</si>
  <si>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</si>
  <si>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</si>
  <si>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</si>
  <si>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</si>
  <si>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</si>
  <si>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</si>
  <si>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</si>
  <si>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</si>
  <si>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</si>
  <si>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</si>
  <si>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</si>
  <si>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</si>
  <si>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</si>
  <si>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</si>
  <si>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</si>
  <si>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</si>
  <si>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</si>
  <si>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</si>
  <si>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</si>
  <si>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</si>
  <si>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</si>
  <si>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</si>
  <si>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</si>
  <si>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</si>
  <si>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</si>
  <si>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</si>
  <si>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</si>
  <si>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</si>
  <si>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</si>
  <si>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</si>
  <si>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</si>
  <si>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</si>
  <si>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</si>
  <si>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</si>
  <si>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</si>
  <si>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</si>
  <si>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</si>
  <si>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</si>
  <si>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</si>
  <si>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</si>
  <si>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</si>
  <si>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</si>
  <si>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</si>
  <si>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</si>
  <si>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</si>
  <si>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</si>
  <si>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</si>
  <si>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</si>
  <si>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</si>
  <si>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</si>
  <si>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</si>
  <si>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</si>
  <si>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</si>
  <si>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</si>
  <si>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</si>
  <si>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</si>
  <si>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</si>
  <si>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</si>
  <si>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</si>
  <si>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</si>
  <si>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</si>
  <si>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</si>
  <si>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</si>
  <si>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</si>
  <si>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</si>
  <si>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</si>
  <si>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</si>
  <si>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</si>
  <si>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</si>
  <si>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</si>
  <si>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</si>
  <si>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</si>
  <si>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</si>
  <si>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</si>
  <si>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</si>
  <si>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</si>
  <si>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</si>
  <si>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</si>
  <si>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</si>
  <si>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</si>
  <si>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</si>
  <si>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</si>
  <si>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</si>
  <si>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</si>
  <si>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</si>
  <si>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</si>
  <si>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</si>
  <si>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</si>
  <si>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</si>
  <si>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</si>
  <si>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</si>
  <si>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</si>
  <si>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</si>
  <si>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</si>
  <si>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</si>
  <si>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</si>
  <si>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</si>
  <si>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</si>
  <si>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</si>
  <si>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</si>
  <si>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</si>
  <si>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</si>
  <si>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</si>
  <si>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</si>
  <si>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</si>
  <si>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</si>
  <si>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</si>
  <si>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</si>
  <si>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</si>
  <si>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</si>
  <si>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</si>
  <si>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</si>
  <si>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</si>
  <si>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</si>
  <si>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</si>
  <si>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</si>
  <si>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</si>
  <si>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</si>
  <si>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</si>
  <si>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</si>
  <si>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</si>
  <si>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</si>
  <si>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</si>
  <si>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</si>
  <si>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</si>
  <si>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</si>
  <si>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</si>
  <si>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</si>
  <si>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</si>
  <si>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</si>
  <si>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</si>
  <si>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</si>
  <si>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</si>
  <si>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</si>
  <si>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</si>
  <si>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</si>
  <si>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</si>
  <si>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</si>
  <si>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</si>
  <si>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</si>
  <si>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</si>
  <si>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</si>
  <si>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</si>
  <si>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</si>
  <si>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</si>
  <si>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</si>
  <si>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</si>
  <si>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</si>
  <si>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</si>
  <si>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</si>
  <si>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</si>
  <si>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</si>
  <si>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</si>
  <si>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</si>
  <si>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</si>
  <si>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</si>
  <si>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</si>
  <si>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</si>
  <si>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</si>
  <si>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</si>
  <si>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</si>
  <si>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</si>
  <si>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</si>
  <si>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</si>
  <si>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</si>
  <si>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</si>
  <si>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</si>
  <si>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</si>
  <si>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</si>
  <si>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</si>
  <si>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</si>
  <si>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</si>
  <si>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</si>
  <si>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</si>
  <si>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</si>
  <si>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</si>
  <si>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</si>
  <si>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</si>
  <si>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</si>
  <si>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</si>
  <si>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</si>
  <si>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</si>
  <si>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</si>
  <si>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</si>
  <si>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</si>
  <si>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</si>
  <si>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</si>
  <si>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</si>
  <si>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</si>
  <si>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</si>
  <si>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</si>
  <si>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</si>
  <si>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</si>
  <si>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</si>
  <si>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</si>
  <si>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</si>
  <si>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</si>
  <si>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</si>
  <si>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</si>
  <si>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</si>
  <si>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</si>
  <si>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</si>
  <si>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</si>
  <si>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</si>
  <si>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</si>
  <si>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</si>
  <si>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</si>
  <si>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</si>
  <si>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</si>
  <si>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</si>
  <si>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</si>
  <si>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</si>
  <si>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</si>
  <si>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</si>
  <si>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</si>
  <si>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</si>
  <si>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</si>
  <si>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</si>
  <si>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</si>
  <si>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</si>
  <si>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</si>
  <si>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</si>
  <si>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</si>
  <si>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</si>
  <si>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</si>
  <si>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</si>
  <si>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</si>
  <si>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</si>
  <si>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</si>
  <si>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</si>
  <si>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</si>
  <si>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</si>
  <si>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</si>
  <si>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</si>
  <si>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</si>
  <si>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</si>
  <si>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</si>
  <si>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</si>
  <si>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</si>
  <si>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</si>
  <si>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</si>
  <si>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</si>
  <si>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</si>
  <si>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</si>
  <si>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</si>
  <si>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</si>
  <si>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</si>
  <si>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</si>
  <si>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</si>
  <si>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</si>
  <si>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</si>
  <si>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</si>
  <si>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</si>
  <si>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</si>
  <si>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</si>
  <si>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</si>
  <si>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</si>
  <si>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</si>
  <si>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</si>
  <si>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</si>
  <si>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</si>
  <si>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</si>
  <si>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</si>
  <si>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</si>
  <si>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</si>
  <si>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</si>
  <si>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</si>
  <si>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</si>
  <si>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</si>
  <si>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</si>
  <si>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</si>
  <si>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</si>
  <si>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</si>
  <si>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</si>
  <si>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</si>
  <si>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</si>
  <si>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</si>
  <si>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</si>
  <si>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</si>
  <si>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</si>
  <si>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</si>
  <si>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</si>
  <si>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</si>
  <si>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</si>
  <si>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</si>
  <si>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</si>
  <si>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</si>
  <si>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</si>
  <si>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</si>
  <si>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</si>
  <si>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</si>
  <si>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</si>
  <si>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</si>
  <si>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</si>
  <si>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</si>
  <si>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</si>
  <si>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</si>
  <si>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</si>
  <si>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</si>
  <si>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</si>
  <si>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</si>
  <si>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</si>
  <si>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</si>
  <si>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</si>
  <si>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</si>
  <si>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</si>
  <si>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</si>
  <si>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</si>
  <si>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</si>
  <si>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</si>
  <si>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</si>
  <si>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</si>
  <si>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</si>
  <si>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</si>
  <si>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</si>
  <si>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</si>
  <si>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</si>
  <si>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</si>
  <si>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</si>
  <si>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</si>
  <si>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</si>
  <si>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</si>
  <si>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</si>
  <si>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</si>
  <si>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</si>
  <si>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</si>
  <si>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</si>
  <si>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</si>
  <si>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</si>
  <si>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</si>
  <si>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</si>
  <si>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</si>
  <si>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</si>
  <si>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</si>
  <si>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</si>
  <si>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</si>
  <si>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</si>
  <si>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</si>
  <si>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</si>
  <si>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</si>
  <si>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</si>
  <si>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</si>
  <si>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</si>
  <si>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</si>
  <si>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</si>
  <si>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</si>
  <si>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</si>
  <si>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</si>
  <si>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</si>
  <si>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</si>
  <si>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</si>
  <si>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</si>
  <si>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</si>
  <si>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</si>
  <si>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</si>
  <si>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</si>
  <si>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</si>
  <si>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</si>
  <si>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</si>
  <si>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</si>
  <si>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</si>
  <si>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</si>
  <si>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</si>
  <si>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</si>
  <si>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</si>
  <si>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</si>
  <si>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</si>
  <si>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</si>
  <si>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</si>
  <si>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</si>
  <si>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</si>
  <si>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</si>
  <si>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</si>
  <si>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</si>
  <si>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</si>
  <si>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</si>
  <si>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</si>
  <si>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</si>
  <si>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</si>
  <si>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</si>
  <si>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</si>
  <si>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</si>
  <si>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</si>
  <si>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</si>
  <si>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</si>
  <si>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</si>
  <si>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</si>
  <si>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</si>
  <si>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</si>
  <si>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</si>
  <si>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</si>
  <si>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</si>
  <si>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</si>
  <si>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</si>
  <si>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</si>
  <si>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</si>
  <si>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</si>
  <si>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</si>
  <si>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</si>
  <si>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</si>
  <si>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</si>
  <si>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</si>
  <si>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</si>
  <si>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</si>
  <si>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</si>
  <si>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</si>
  <si>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</si>
  <si>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</si>
  <si>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</si>
  <si>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</si>
  <si>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</si>
  <si>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</si>
  <si>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</si>
  <si>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</si>
  <si>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</si>
  <si>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</si>
  <si>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</si>
  <si>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</si>
  <si>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</si>
  <si>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</si>
  <si>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</si>
  <si>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</si>
  <si>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</si>
  <si>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</si>
  <si>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</si>
  <si>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</si>
  <si>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</si>
  <si>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</si>
  <si>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</si>
  <si>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</si>
  <si>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</si>
  <si>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</si>
  <si>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</si>
  <si>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</si>
  <si>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</si>
  <si>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</si>
  <si>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</si>
  <si>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</si>
  <si>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</si>
  <si>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</si>
  <si>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</si>
  <si>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</si>
  <si>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</si>
  <si>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</si>
  <si>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</si>
  <si>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</si>
  <si>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</si>
  <si>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</si>
  <si>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</si>
  <si>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</si>
  <si>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</si>
  <si>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</si>
  <si>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</si>
  <si>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</si>
  <si>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</si>
  <si>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</si>
  <si>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</si>
  <si>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</si>
  <si>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</si>
  <si>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</si>
  <si>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</si>
  <si>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</si>
  <si>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</si>
  <si>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</si>
  <si>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</si>
  <si>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</si>
  <si>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</si>
  <si>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</si>
  <si>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</si>
  <si>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</si>
  <si>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</si>
  <si>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</si>
  <si>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</si>
  <si>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</si>
  <si>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</si>
  <si>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</si>
  <si>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</si>
  <si>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</si>
  <si>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</si>
  <si>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</si>
  <si>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</si>
  <si>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</si>
  <si>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</si>
  <si>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</si>
  <si>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</si>
  <si>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</si>
  <si>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</si>
  <si>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</si>
  <si>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</si>
  <si>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</si>
  <si>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</si>
  <si>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</si>
  <si>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</si>
  <si>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</si>
  <si>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</si>
  <si>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</si>
  <si>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</si>
  <si>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</si>
  <si>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</si>
  <si>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</si>
  <si>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</si>
  <si>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</si>
  <si>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</si>
  <si>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</si>
  <si>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</si>
  <si>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</si>
  <si>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</si>
  <si>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</si>
  <si>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</si>
  <si>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</si>
  <si>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</si>
  <si>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</si>
  <si>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</si>
  <si>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</si>
  <si>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</si>
  <si>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</si>
  <si>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</si>
  <si>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</si>
  <si>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</si>
  <si>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</si>
  <si>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</si>
  <si>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</si>
  <si>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</si>
  <si>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</si>
  <si>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</si>
  <si>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</si>
  <si>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</si>
  <si>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</si>
  <si>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</si>
  <si>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</si>
  <si>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</si>
  <si>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</si>
  <si>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</si>
  <si>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</si>
  <si>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</si>
  <si>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</si>
  <si>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</si>
  <si>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</si>
  <si>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</si>
  <si>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</si>
  <si>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</si>
  <si>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</si>
  <si>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</si>
  <si>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</si>
  <si>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</si>
  <si>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</si>
  <si>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</si>
  <si>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</si>
  <si>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</si>
  <si>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</si>
  <si>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</si>
  <si>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</si>
  <si>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</si>
  <si>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</si>
  <si>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</si>
  <si>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</si>
  <si>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</si>
  <si>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</si>
  <si>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</si>
  <si>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</si>
  <si>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</si>
  <si>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</si>
  <si>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</si>
  <si>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</si>
  <si>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</si>
  <si>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</si>
  <si>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</si>
  <si>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</si>
  <si>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</si>
  <si>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</si>
  <si>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</si>
  <si>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</si>
  <si>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</si>
  <si>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</si>
  <si>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</si>
  <si>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</si>
  <si>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</si>
  <si>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</si>
  <si>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</si>
  <si>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</si>
  <si>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</si>
  <si>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</si>
  <si>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</si>
  <si>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</si>
  <si>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</si>
  <si>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</si>
  <si>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</si>
  <si>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</si>
  <si>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</si>
  <si>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</si>
  <si>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</si>
  <si>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</si>
  <si>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</si>
  <si>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</si>
  <si>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</si>
  <si>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</si>
  <si>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</si>
  <si>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</si>
  <si>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</si>
  <si>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</si>
  <si>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</si>
  <si>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</si>
  <si>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</si>
  <si>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</si>
  <si>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</si>
  <si>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</si>
  <si>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</si>
  <si>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</si>
  <si>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</si>
  <si>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</si>
  <si>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</si>
  <si>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</si>
  <si>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</si>
  <si>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</si>
  <si>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</si>
  <si>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</si>
  <si>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</si>
  <si>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</si>
  <si>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</si>
  <si>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</si>
  <si>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</si>
  <si>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</si>
  <si>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</si>
  <si>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</si>
  <si>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</si>
  <si>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</si>
  <si>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</si>
  <si>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</si>
  <si>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</si>
  <si>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</si>
  <si>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</si>
  <si>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</si>
  <si>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</si>
  <si>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</si>
  <si>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</si>
  <si>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</si>
  <si>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</si>
  <si>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</si>
  <si>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</si>
  <si>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</si>
  <si>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</si>
  <si>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</si>
  <si>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</si>
  <si>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</si>
  <si>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</si>
  <si>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</si>
  <si>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</si>
  <si>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</si>
  <si>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</si>
  <si>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</si>
  <si>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</si>
  <si>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</si>
  <si>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</si>
  <si>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</si>
  <si>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</si>
  <si>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</si>
  <si>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</si>
  <si>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</si>
  <si>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</si>
  <si>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</si>
  <si>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</si>
  <si>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</si>
  <si>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</si>
  <si>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</si>
  <si>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</si>
  <si>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</si>
  <si>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</si>
  <si>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</si>
  <si>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</si>
  <si>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</si>
  <si>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</si>
  <si>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</si>
  <si>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</si>
  <si>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</si>
  <si>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</si>
  <si>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</si>
  <si>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</si>
  <si>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</si>
  <si>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</si>
  <si>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</si>
  <si>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</si>
  <si>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</si>
  <si>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</si>
  <si>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</si>
  <si>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</si>
  <si>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</si>
  <si>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</si>
  <si>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</si>
  <si>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</si>
  <si>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</si>
  <si>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</si>
  <si>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</si>
  <si>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</si>
  <si>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</si>
  <si>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</si>
  <si>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</si>
  <si>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</si>
  <si>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</si>
  <si>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</si>
  <si>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</si>
  <si>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</si>
  <si>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</si>
  <si>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</si>
  <si>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</si>
  <si>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</si>
  <si>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</si>
  <si>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</si>
  <si>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</si>
  <si>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</si>
  <si>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</si>
  <si>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</si>
  <si>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</si>
  <si>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</si>
  <si>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</si>
  <si>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</si>
  <si>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</si>
  <si>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</si>
  <si>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</si>
  <si>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</si>
  <si>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</si>
  <si>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</si>
  <si>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</si>
  <si>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</si>
  <si>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</si>
  <si>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</si>
  <si>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</si>
  <si>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</si>
  <si>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</si>
  <si>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</si>
  <si>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</si>
  <si>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</si>
  <si>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</si>
  <si>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</si>
  <si>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</si>
  <si>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</si>
  <si>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</si>
  <si>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</si>
  <si>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</si>
  <si>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</si>
  <si>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</si>
  <si>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</si>
  <si>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</si>
  <si>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</si>
  <si>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</si>
  <si>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</si>
  <si>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</si>
  <si>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</si>
  <si>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</si>
  <si>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</si>
  <si>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</si>
  <si>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</si>
  <si>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</si>
  <si>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</si>
  <si>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</si>
  <si>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</si>
  <si>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</si>
  <si>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</si>
  <si>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</si>
  <si>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</si>
  <si>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</si>
  <si>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</si>
  <si>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</si>
  <si>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</si>
  <si>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</si>
  <si>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</si>
  <si>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</si>
  <si>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</si>
  <si>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</si>
  <si>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</si>
  <si>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</si>
  <si>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</si>
  <si>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</si>
  <si>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</si>
  <si>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</si>
  <si>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</si>
  <si>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</si>
  <si>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</si>
  <si>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</si>
  <si>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</si>
  <si>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</si>
  <si>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</si>
  <si>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</si>
  <si>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</si>
  <si>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</si>
  <si>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</si>
  <si>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</si>
  <si>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</si>
  <si>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</si>
  <si>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</si>
  <si>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</si>
  <si>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</si>
  <si>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</si>
  <si>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</si>
  <si>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</si>
  <si>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</si>
  <si>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</si>
  <si>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</si>
  <si>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</si>
  <si>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</si>
  <si>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</si>
  <si>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</si>
  <si>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</si>
  <si>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</si>
  <si>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</si>
  <si>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</si>
  <si>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</si>
  <si>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</si>
  <si>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</si>
  <si>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</si>
  <si>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</si>
  <si>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</si>
  <si>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</si>
  <si>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</si>
  <si>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</si>
  <si>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</si>
  <si>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</si>
  <si>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</si>
  <si>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</si>
  <si>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</si>
  <si>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</si>
  <si>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</si>
  <si>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</si>
  <si>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</si>
  <si>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</si>
  <si>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</si>
  <si>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</si>
  <si>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</si>
  <si>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</si>
  <si>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</si>
  <si>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</si>
  <si>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</si>
  <si>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</si>
  <si>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</si>
  <si>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</si>
  <si>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</si>
  <si>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</si>
  <si>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</si>
  <si>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</si>
  <si>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</si>
  <si>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</si>
  <si>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</si>
  <si>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</si>
  <si>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</si>
  <si>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</si>
  <si>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</si>
  <si>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</si>
  <si>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</si>
  <si>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</si>
  <si>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</si>
  <si>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</si>
  <si>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</si>
  <si>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</si>
  <si>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</si>
  <si>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</si>
  <si>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</si>
  <si>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</si>
  <si>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</si>
  <si>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</si>
  <si>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</si>
  <si>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</si>
  <si>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</si>
  <si>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</si>
  <si>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</si>
  <si>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</si>
  <si>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</si>
  <si>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</si>
  <si>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</si>
  <si>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</si>
  <si>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</si>
  <si>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</si>
  <si>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</si>
  <si>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</si>
  <si>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</si>
  <si>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</si>
  <si>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</si>
  <si>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</si>
  <si>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</si>
  <si>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</si>
  <si>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</si>
  <si>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</si>
  <si>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</si>
  <si>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</si>
  <si>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</si>
  <si>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</si>
  <si>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</si>
  <si>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</si>
  <si>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</si>
  <si>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</si>
  <si>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</si>
  <si>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</si>
  <si>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</si>
  <si>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</si>
  <si>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</si>
  <si>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</si>
  <si>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</si>
  <si>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</si>
  <si>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</si>
  <si>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</si>
  <si>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</si>
  <si>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</si>
  <si>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</si>
  <si>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</si>
  <si>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</si>
  <si>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</si>
  <si>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</si>
  <si>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</si>
  <si>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</si>
  <si>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</si>
  <si>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</si>
  <si>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</si>
  <si>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</si>
  <si>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</si>
  <si>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</si>
  <si>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</si>
  <si>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</si>
  <si>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</si>
  <si>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</si>
  <si>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</si>
  <si>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</si>
  <si>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</si>
  <si>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</si>
  <si>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</si>
  <si>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</si>
  <si>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</si>
  <si>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</si>
  <si>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</si>
  <si>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</si>
  <si>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</si>
  <si>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</si>
  <si>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</si>
  <si>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</si>
  <si>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</si>
  <si>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</si>
  <si>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</si>
  <si>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</si>
  <si>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</si>
  <si>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</si>
  <si>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</si>
  <si>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</si>
  <si>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</si>
  <si>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</si>
  <si>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</si>
  <si>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</si>
  <si>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</si>
  <si>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</si>
  <si>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</si>
  <si>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</si>
  <si>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</si>
  <si>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</si>
  <si>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</si>
  <si>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</si>
  <si>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</si>
  <si>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</si>
  <si>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</si>
  <si>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</si>
  <si>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</si>
  <si>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</si>
  <si>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</si>
  <si>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</si>
  <si>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</si>
  <si>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</si>
  <si>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</si>
  <si>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</si>
  <si>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</si>
  <si>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</si>
  <si>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</si>
  <si>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</si>
  <si>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</si>
  <si>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</si>
  <si>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</si>
  <si>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</si>
  <si>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</si>
  <si>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</si>
  <si>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</si>
  <si>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</si>
  <si>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</si>
  <si>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</si>
  <si>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</si>
  <si>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</si>
  <si>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</si>
  <si>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</si>
  <si>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</si>
  <si>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</si>
  <si>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</si>
  <si>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</si>
  <si>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</si>
  <si>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</si>
  <si>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</si>
  <si>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</si>
  <si>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</si>
  <si>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</si>
  <si>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</si>
  <si>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</si>
  <si>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</si>
  <si>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</si>
  <si>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</si>
  <si>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</si>
  <si>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</si>
  <si>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</si>
  <si>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</si>
  <si>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</si>
  <si>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</si>
  <si>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</si>
  <si>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</si>
  <si>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</si>
  <si>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</si>
  <si>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</si>
  <si>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</si>
  <si>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</si>
  <si>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</si>
  <si>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</si>
  <si>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</si>
  <si>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</si>
  <si>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</si>
  <si>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</si>
  <si>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</si>
  <si>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</si>
  <si>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</si>
  <si>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</si>
  <si>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</si>
  <si>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</si>
  <si>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</si>
  <si>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</si>
  <si>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</si>
  <si>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</si>
  <si>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</si>
  <si>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</si>
  <si>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</si>
  <si>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</si>
  <si>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</si>
  <si>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</si>
  <si>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</si>
  <si>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</si>
  <si>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</si>
  <si>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</si>
  <si>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</si>
  <si>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</si>
  <si>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</si>
  <si>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</si>
  <si>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</si>
  <si>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</si>
  <si>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</si>
  <si>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</si>
  <si>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</si>
  <si>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</si>
  <si>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</si>
  <si>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</si>
  <si>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</si>
  <si>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</si>
  <si>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</si>
  <si>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</si>
  <si>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</si>
  <si>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</si>
  <si>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</si>
  <si>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</si>
  <si>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</si>
  <si>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</si>
  <si>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</si>
  <si>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</si>
  <si>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</si>
  <si>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</si>
  <si>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</si>
  <si>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</si>
  <si>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</si>
  <si>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</si>
  <si>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</si>
  <si>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</si>
  <si>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</si>
  <si>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</si>
  <si>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</si>
  <si>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</si>
  <si>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</si>
  <si>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</si>
  <si>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</si>
  <si>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</si>
  <si>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</si>
  <si>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</si>
  <si>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</si>
  <si>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</si>
  <si>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</si>
  <si>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</si>
  <si>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</si>
  <si>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</si>
  <si>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</si>
  <si>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</si>
  <si>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</si>
  <si>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</si>
  <si>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</si>
  <si>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</si>
  <si>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</si>
  <si>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</si>
  <si>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</si>
  <si>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</si>
  <si>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</si>
  <si>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</si>
  <si>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</si>
  <si>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</si>
  <si>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</si>
  <si>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</si>
  <si>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</si>
  <si>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</si>
  <si>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</si>
  <si>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</si>
  <si>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</si>
  <si>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</si>
  <si>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</si>
  <si>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</si>
  <si>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</si>
  <si>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</si>
  <si>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</si>
  <si>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</si>
  <si>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</si>
  <si>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</si>
  <si>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</si>
  <si>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</si>
  <si>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</si>
  <si>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</si>
  <si>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</si>
  <si>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</si>
  <si>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</si>
  <si>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</si>
  <si>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</si>
  <si>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</si>
  <si>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</si>
  <si>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</si>
  <si>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</si>
  <si>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</si>
  <si>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</si>
  <si>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</si>
  <si>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</si>
  <si>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</si>
  <si>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</si>
  <si>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</si>
  <si>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</si>
  <si>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</si>
  <si>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</si>
  <si>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</si>
  <si>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</si>
  <si>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</si>
  <si>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</si>
  <si>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</si>
  <si>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</si>
  <si>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</si>
  <si>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</si>
  <si>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</si>
  <si>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</si>
  <si>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</si>
  <si>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</si>
  <si>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</si>
  <si>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</si>
  <si>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</si>
  <si>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</si>
  <si>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</si>
  <si>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</si>
  <si>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</si>
  <si>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</si>
  <si>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</si>
  <si>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</si>
  <si>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</si>
  <si>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</si>
  <si>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</si>
  <si>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</si>
  <si>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</si>
  <si>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</si>
  <si>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</si>
  <si>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</si>
  <si>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</si>
  <si>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</si>
  <si>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</si>
  <si>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</si>
  <si>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</si>
  <si>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</si>
  <si>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</si>
  <si>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</si>
  <si>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</si>
  <si>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</si>
  <si>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</si>
  <si>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</si>
  <si>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</si>
  <si>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</si>
  <si>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</si>
  <si>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</si>
  <si>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</si>
  <si>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</si>
  <si>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</si>
  <si>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</si>
  <si>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</si>
  <si>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</si>
  <si>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</si>
  <si>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</si>
  <si>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</si>
  <si>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</si>
  <si>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</si>
  <si>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</si>
  <si>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</si>
  <si>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</si>
  <si>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</si>
  <si>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</si>
  <si>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</si>
  <si>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</si>
  <si>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</si>
  <si>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</si>
  <si>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</si>
  <si>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</si>
  <si>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</si>
  <si>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</si>
  <si>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</si>
  <si>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</si>
  <si>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</si>
  <si>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</si>
  <si>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</si>
  <si>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</si>
  <si>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</si>
  <si>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</si>
  <si>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</si>
  <si>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</si>
  <si>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</si>
  <si>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</si>
  <si>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</si>
  <si>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</si>
  <si>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</si>
  <si>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</si>
  <si>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</si>
  <si>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</si>
  <si>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</si>
  <si>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</si>
  <si>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</si>
  <si>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</si>
  <si>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</si>
  <si>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</si>
  <si>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</si>
  <si>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</si>
  <si>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</si>
  <si>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</si>
  <si>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</si>
  <si>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</si>
  <si>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</si>
  <si>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</si>
  <si>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</si>
  <si>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</si>
  <si>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</si>
  <si>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</si>
  <si>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</si>
  <si>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</si>
  <si>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</si>
  <si>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</si>
  <si>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</si>
  <si>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</si>
  <si>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</si>
  <si>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</si>
  <si>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</si>
  <si>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</si>
  <si>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</si>
  <si>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</si>
  <si>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</si>
  <si>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</si>
  <si>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</si>
  <si>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</si>
  <si>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</si>
  <si>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</si>
  <si>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</si>
  <si>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</si>
  <si>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</si>
  <si>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</si>
  <si>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</si>
  <si>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</si>
  <si>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</si>
  <si>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</si>
  <si>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</si>
  <si>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</si>
  <si>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</si>
  <si>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</si>
  <si>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</si>
  <si>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</si>
  <si>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</si>
  <si>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</si>
  <si>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</si>
  <si>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</si>
  <si>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</si>
  <si>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</si>
  <si>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</si>
  <si>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</si>
  <si>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</si>
  <si>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</si>
  <si>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</si>
  <si>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</si>
  <si>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</si>
  <si>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</si>
  <si>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</si>
  <si>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</si>
  <si>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</si>
  <si>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</si>
  <si>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</si>
  <si>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</si>
  <si>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</si>
  <si>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</si>
  <si>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</si>
  <si>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</si>
  <si>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</si>
  <si>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</si>
  <si>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</si>
  <si>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</si>
  <si>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</si>
  <si>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</si>
  <si>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</si>
  <si>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</si>
  <si>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</si>
  <si>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</si>
  <si>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</si>
  <si>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</si>
  <si>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</si>
  <si>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</si>
  <si>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</si>
  <si>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</si>
  <si>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</si>
  <si>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</si>
  <si>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</si>
  <si>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</si>
  <si>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</si>
  <si>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</si>
  <si>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</si>
  <si>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</si>
  <si>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</si>
  <si>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</si>
  <si>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</si>
  <si>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</si>
  <si>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</si>
  <si>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</si>
  <si>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</si>
  <si>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</si>
  <si>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</si>
  <si>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</si>
  <si>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</si>
  <si>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</si>
  <si>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</si>
  <si>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</si>
  <si>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</si>
  <si>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</si>
  <si>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</si>
  <si>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</si>
  <si>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</si>
  <si>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</si>
  <si>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</si>
  <si>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</si>
  <si>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</si>
  <si>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</si>
  <si>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</si>
  <si>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</si>
  <si>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</si>
  <si>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</si>
  <si>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</si>
  <si>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</si>
  <si>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</si>
  <si>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</si>
  <si>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</si>
  <si>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</si>
  <si>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</si>
  <si>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</si>
  <si>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</si>
  <si>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</si>
  <si>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</si>
  <si>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</si>
  <si>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</si>
  <si>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</si>
  <si>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</si>
  <si>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</si>
  <si>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</si>
  <si>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</si>
  <si>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</si>
  <si>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</si>
  <si>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</si>
  <si>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</si>
  <si>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</si>
  <si>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</si>
  <si>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</si>
  <si>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</si>
  <si>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</si>
  <si>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</si>
  <si>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</si>
  <si>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</si>
  <si>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</si>
  <si>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</si>
  <si>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</si>
  <si>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</si>
  <si>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</si>
  <si>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</si>
  <si>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</si>
  <si>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</si>
  <si>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</si>
  <si>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</si>
  <si>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</si>
  <si>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</si>
  <si>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</si>
  <si>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</si>
  <si>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</si>
  <si>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</si>
  <si>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</si>
  <si>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</si>
  <si>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</si>
  <si>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</si>
  <si>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</si>
  <si>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</si>
  <si>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</si>
  <si>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</si>
  <si>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</si>
  <si>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</si>
  <si>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</si>
  <si>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</si>
  <si>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</si>
  <si>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</si>
  <si>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</si>
  <si>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</si>
  <si>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</si>
  <si>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</si>
  <si>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</si>
  <si>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</si>
  <si>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</si>
  <si>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</si>
  <si>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</si>
  <si>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</si>
  <si>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</si>
  <si>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</si>
  <si>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</si>
  <si>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</si>
  <si>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</si>
  <si>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</si>
  <si>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</si>
  <si>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</si>
  <si>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</si>
  <si>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</si>
  <si>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</si>
  <si>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</si>
  <si>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</si>
  <si>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</si>
  <si>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</si>
  <si>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</si>
  <si>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</si>
  <si>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</si>
  <si>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</si>
  <si>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</si>
  <si>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</si>
  <si>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</si>
  <si>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</si>
  <si>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</si>
  <si>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</si>
  <si>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</si>
  <si>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</si>
  <si>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</si>
  <si>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</si>
  <si>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</si>
  <si>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</si>
  <si>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</si>
  <si>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</si>
  <si>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</si>
  <si>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</si>
  <si>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</si>
  <si>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</si>
  <si>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</si>
  <si>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</si>
  <si>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</si>
  <si>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</si>
  <si>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</si>
  <si>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</si>
  <si>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</si>
  <si>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</si>
  <si>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</si>
  <si>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</si>
  <si>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</si>
  <si>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</si>
  <si>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</si>
  <si>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</si>
  <si>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</si>
  <si>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</si>
  <si>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</si>
  <si>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</si>
  <si>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</si>
  <si>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</si>
  <si>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</si>
  <si>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</si>
  <si>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</si>
  <si>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</si>
  <si>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</si>
  <si>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</si>
  <si>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</si>
  <si>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</si>
  <si>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</si>
  <si>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</si>
  <si>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</si>
  <si>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</si>
  <si>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</si>
  <si>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</si>
  <si>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</si>
  <si>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</si>
  <si>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</si>
  <si>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</si>
  <si>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</si>
  <si>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</si>
  <si>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</si>
  <si>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</si>
  <si>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</si>
  <si>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</si>
  <si>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</si>
  <si>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</si>
  <si>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</si>
  <si>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</si>
  <si>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</si>
  <si>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</si>
  <si>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</si>
  <si>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</si>
  <si>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</si>
  <si>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</si>
  <si>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</si>
  <si>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</si>
  <si>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</si>
  <si>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</si>
  <si>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</si>
  <si>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</si>
  <si>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</si>
  <si>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</si>
  <si>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</si>
  <si>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</si>
  <si>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</si>
  <si>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</si>
  <si>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</si>
  <si>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</si>
  <si>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</si>
  <si>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</si>
  <si>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</si>
  <si>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</si>
  <si>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</si>
  <si>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</si>
  <si>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</si>
  <si>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</si>
  <si>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</si>
  <si>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</si>
  <si>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</si>
  <si>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</si>
  <si>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</si>
  <si>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</si>
  <si>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</si>
  <si>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</si>
  <si>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</si>
  <si>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</si>
  <si>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</si>
  <si>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</si>
  <si>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</si>
  <si>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</si>
  <si>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</si>
  <si>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</si>
  <si>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</si>
  <si>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</si>
  <si>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</si>
  <si>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</si>
  <si>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</si>
  <si>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</si>
  <si>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</si>
  <si>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</si>
  <si>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</si>
  <si>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</si>
  <si>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</si>
  <si>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</si>
  <si>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</si>
  <si>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</si>
  <si>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</si>
  <si>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</si>
  <si>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</si>
  <si>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</si>
  <si>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</si>
  <si>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</si>
  <si>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</si>
  <si>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</si>
  <si>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</si>
  <si>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</si>
  <si>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</si>
  <si>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</si>
  <si>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</si>
  <si>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</si>
  <si>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</si>
  <si>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</si>
  <si>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</si>
  <si>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</si>
  <si>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</si>
  <si>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</si>
  <si>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</si>
  <si>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</si>
  <si>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</si>
  <si>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</si>
  <si>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</si>
  <si>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</si>
  <si>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</si>
  <si>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</si>
  <si>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</si>
  <si>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</si>
  <si>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</si>
  <si>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</si>
  <si>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</si>
  <si>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</si>
  <si>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</si>
  <si>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</si>
  <si>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</si>
  <si>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</si>
  <si>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</si>
  <si>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</si>
  <si>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</si>
  <si>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</si>
  <si>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</si>
  <si>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</si>
  <si>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</si>
  <si>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</si>
  <si>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</si>
  <si>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</si>
  <si>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</si>
  <si>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</si>
  <si>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</si>
  <si>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</si>
  <si>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</si>
  <si>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</si>
  <si>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</si>
  <si>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</si>
  <si>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</si>
  <si>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</si>
  <si>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</si>
  <si>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</si>
  <si>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</si>
  <si>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</si>
  <si>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</si>
  <si>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</si>
  <si>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</si>
  <si>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</si>
  <si>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</si>
  <si>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</si>
  <si>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</si>
  <si>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</si>
  <si>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</si>
  <si>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</si>
  <si>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</si>
  <si>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</si>
  <si>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</si>
  <si>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</si>
  <si>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</si>
  <si>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</si>
  <si>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</si>
  <si>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</si>
  <si>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</si>
  <si>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</si>
  <si>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</si>
  <si>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</si>
  <si>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</si>
  <si>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</si>
  <si>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</si>
  <si>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</si>
  <si>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</si>
  <si>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</si>
  <si>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</si>
  <si>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</si>
  <si>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</si>
  <si>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</si>
  <si>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</si>
  <si>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</si>
  <si>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</si>
  <si>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</si>
  <si>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</si>
  <si>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</si>
  <si>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</si>
  <si>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</si>
  <si>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</si>
  <si>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</si>
  <si>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</si>
  <si>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</si>
  <si>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</si>
  <si>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</si>
  <si>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</si>
  <si>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</si>
  <si>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</si>
  <si>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</si>
  <si>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</si>
  <si>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</si>
  <si>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</si>
  <si>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</si>
  <si>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</si>
  <si>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</si>
  <si>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</si>
  <si>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</si>
  <si>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</si>
  <si>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</si>
  <si>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</si>
  <si>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</si>
  <si>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</si>
  <si>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</si>
  <si>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</si>
  <si>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</si>
  <si>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</si>
  <si>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</si>
  <si>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</si>
  <si>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</si>
  <si>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</si>
  <si>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</si>
  <si>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</si>
  <si>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</si>
  <si>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</si>
  <si>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</si>
  <si>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</si>
  <si>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</si>
  <si>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</si>
  <si>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</si>
  <si>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</si>
  <si>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</si>
  <si>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</si>
  <si>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</si>
  <si>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</si>
  <si>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</si>
  <si>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</si>
  <si>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</si>
  <si>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</si>
  <si>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</si>
  <si>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</si>
  <si>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</si>
  <si>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</si>
  <si>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</si>
  <si>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</si>
  <si>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</si>
  <si>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</si>
  <si>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</si>
  <si>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</si>
  <si>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</si>
  <si>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</si>
  <si>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</si>
  <si>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</si>
  <si>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</si>
  <si>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</si>
  <si>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</si>
  <si>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</si>
  <si>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</si>
  <si>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</si>
  <si>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</si>
  <si>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</si>
  <si>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</si>
  <si>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</si>
  <si>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</si>
  <si>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</si>
  <si>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</si>
  <si>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</si>
  <si>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</si>
  <si>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</si>
  <si>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</si>
  <si>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</si>
  <si>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</si>
  <si>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</si>
  <si>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</si>
  <si>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</si>
  <si>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</si>
  <si>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</si>
  <si>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</si>
  <si>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</si>
  <si>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</si>
  <si>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</si>
  <si>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</si>
  <si>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</si>
  <si>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</si>
  <si>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</si>
  <si>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</si>
  <si>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</si>
  <si>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</si>
  <si>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</si>
  <si>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</si>
  <si>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</si>
  <si>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</si>
  <si>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</si>
  <si>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</si>
  <si>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</si>
  <si>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</si>
  <si>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</si>
  <si>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</si>
  <si>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</si>
  <si>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</si>
  <si>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</si>
  <si>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</si>
  <si>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</si>
  <si>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</si>
  <si>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</si>
  <si>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</si>
  <si>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</si>
  <si>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</si>
  <si>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</si>
  <si>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</si>
  <si>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</si>
  <si>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</si>
  <si>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</si>
  <si>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</si>
  <si>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</si>
  <si>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</si>
  <si>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</si>
  <si>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</si>
  <si>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</si>
  <si>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</si>
  <si>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</si>
  <si>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</si>
  <si>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</si>
  <si>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</si>
  <si>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</si>
  <si>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</si>
  <si>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</si>
  <si>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</si>
  <si>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</si>
  <si>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</si>
  <si>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</si>
  <si>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</si>
  <si>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</si>
  <si>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</si>
  <si>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</si>
  <si>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</si>
  <si>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</si>
  <si>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</si>
  <si>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</si>
  <si>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</si>
  <si>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</si>
  <si>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</si>
  <si>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</si>
  <si>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</si>
  <si>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</si>
  <si>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</si>
  <si>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</si>
  <si>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</si>
  <si>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</si>
  <si>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</si>
  <si>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</si>
  <si>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</si>
  <si>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</si>
  <si>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</si>
  <si>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</si>
  <si>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</si>
  <si>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</si>
  <si>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</si>
  <si>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</si>
  <si>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</si>
  <si>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</si>
  <si>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</si>
  <si>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</si>
  <si>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</si>
  <si>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</si>
  <si>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</si>
  <si>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</si>
  <si>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</si>
  <si>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</si>
  <si>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</si>
  <si>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</si>
  <si>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</si>
  <si>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</si>
  <si>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</si>
  <si>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</si>
  <si>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</si>
  <si>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</si>
  <si>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</si>
  <si>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</si>
  <si>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</si>
  <si>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</si>
  <si>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</si>
  <si>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</si>
  <si>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</si>
  <si>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</si>
  <si>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</si>
  <si>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</si>
  <si>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</si>
  <si>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</si>
  <si>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</si>
  <si>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</si>
  <si>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</si>
  <si>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</si>
  <si>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</si>
  <si>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</si>
  <si>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</si>
  <si>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</si>
  <si>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</si>
  <si>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</si>
  <si>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</si>
  <si>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</si>
  <si>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</si>
  <si>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</si>
  <si>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</si>
  <si>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</si>
  <si>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</si>
  <si>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</si>
  <si>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</si>
  <si>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</si>
  <si>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</si>
  <si>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</si>
  <si>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</si>
  <si>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</si>
  <si>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</si>
  <si>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</si>
  <si>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</si>
  <si>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</si>
  <si>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</si>
  <si>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</si>
  <si>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</si>
  <si>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</si>
  <si>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</si>
  <si>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</si>
  <si>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</si>
  <si>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</si>
  <si>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</si>
  <si>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</si>
  <si>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</si>
  <si>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</si>
  <si>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</si>
  <si>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</si>
  <si>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</si>
  <si>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</si>
  <si>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</si>
  <si>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</si>
  <si>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</si>
  <si>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</si>
  <si>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</si>
  <si>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</si>
  <si>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</si>
  <si>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</si>
  <si>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</si>
  <si>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</si>
  <si>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</si>
  <si>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</si>
  <si>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</si>
  <si>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</si>
  <si>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</si>
  <si>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</si>
  <si>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</si>
  <si>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</si>
  <si>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</si>
  <si>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</si>
  <si>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</si>
  <si>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</si>
  <si>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</si>
  <si>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</si>
  <si>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</si>
  <si>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</si>
  <si>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</si>
  <si>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</si>
  <si>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</si>
  <si>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</si>
  <si>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</si>
  <si>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</si>
  <si>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</si>
  <si>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</si>
  <si>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</si>
  <si>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</si>
  <si>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</si>
  <si>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</si>
  <si>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</si>
  <si>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</si>
  <si>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</si>
  <si>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</si>
  <si>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</si>
  <si>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</si>
  <si>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</si>
  <si>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</si>
  <si>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</si>
  <si>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</si>
  <si>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</si>
  <si>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</si>
  <si>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</si>
  <si>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</si>
  <si>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</si>
  <si>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</si>
  <si>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</si>
  <si>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</si>
  <si>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</si>
  <si>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</si>
  <si>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</si>
  <si>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</si>
  <si>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</si>
  <si>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</si>
  <si>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</si>
  <si>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</si>
  <si>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</si>
  <si>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</si>
  <si>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</si>
  <si>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</si>
  <si>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</si>
  <si>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</si>
  <si>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</si>
  <si>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</si>
  <si>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</si>
  <si>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</si>
  <si>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</si>
  <si>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</si>
  <si>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</si>
  <si>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</si>
  <si>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</si>
  <si>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</si>
  <si>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</si>
  <si>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</si>
  <si>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</si>
  <si>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</si>
  <si>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</si>
  <si>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</si>
  <si>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</si>
  <si>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</si>
  <si>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</si>
  <si>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</si>
  <si>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</si>
  <si>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</si>
  <si>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</si>
  <si>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</si>
  <si>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</si>
  <si>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</si>
  <si>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</si>
  <si>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</si>
  <si>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</si>
  <si>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</si>
  <si>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</si>
  <si>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</si>
  <si>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</si>
  <si>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</si>
  <si>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</si>
  <si>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</si>
  <si>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</si>
  <si>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</si>
  <si>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</si>
  <si>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</si>
  <si>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</si>
  <si>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</si>
  <si>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</si>
  <si>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</si>
  <si>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</si>
  <si>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</si>
  <si>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</si>
  <si>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</si>
  <si>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</si>
  <si>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</si>
  <si>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</si>
  <si>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</si>
  <si>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</si>
  <si>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</si>
  <si>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</si>
  <si>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</si>
  <si>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</si>
  <si>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</si>
  <si>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</si>
  <si>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</si>
  <si>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</si>
  <si>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</si>
  <si>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</si>
  <si>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</si>
  <si>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</si>
  <si>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</si>
  <si>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</si>
  <si>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</si>
  <si>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</si>
  <si>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</si>
  <si>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</si>
  <si>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</si>
  <si>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</si>
  <si>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</si>
  <si>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</si>
  <si>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</si>
  <si>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</si>
  <si>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</si>
  <si>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</si>
  <si>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</si>
  <si>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</si>
  <si>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</si>
  <si>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</si>
  <si>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</si>
  <si>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</si>
  <si>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</si>
  <si>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</si>
  <si>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</si>
  <si>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</si>
  <si>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</si>
  <si>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</si>
  <si>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</si>
  <si>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</si>
  <si>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</si>
  <si>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</si>
  <si>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</si>
  <si>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</si>
  <si>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</si>
  <si>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</si>
  <si>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</si>
  <si>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</si>
  <si>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</si>
  <si>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</si>
  <si>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</si>
  <si>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</si>
  <si>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</si>
  <si>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</si>
  <si>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</si>
  <si>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</si>
  <si>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</si>
  <si>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</si>
  <si>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</si>
  <si>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</si>
  <si>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</si>
  <si>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</si>
  <si>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</si>
  <si>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</si>
  <si>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</si>
  <si>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</si>
  <si>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</si>
  <si>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</si>
  <si>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</si>
  <si>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</si>
  <si>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</si>
  <si>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</si>
  <si>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</si>
  <si>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</si>
  <si>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</si>
  <si>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</si>
  <si>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</si>
  <si>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</si>
  <si>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</si>
  <si>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</si>
  <si>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</si>
  <si>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</si>
  <si>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</si>
  <si>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</si>
  <si>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</si>
  <si>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</si>
  <si>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</si>
  <si>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</si>
  <si>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</si>
  <si>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</si>
  <si>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</si>
  <si>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</si>
  <si>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</si>
  <si>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</si>
  <si>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</si>
  <si>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</si>
  <si>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</si>
  <si>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</si>
  <si>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</si>
  <si>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</si>
  <si>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</si>
  <si>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</si>
  <si>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</si>
  <si>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</si>
  <si>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</si>
  <si>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</si>
  <si>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</si>
  <si>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</si>
  <si>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</si>
  <si>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</si>
  <si>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</si>
  <si>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</si>
  <si>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</si>
  <si>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</si>
  <si>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</si>
  <si>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</si>
  <si>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</si>
  <si>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</si>
  <si>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</si>
  <si>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</si>
  <si>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</si>
  <si>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</si>
  <si>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</si>
  <si>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</si>
  <si>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</si>
  <si>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</si>
  <si>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</si>
  <si>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</si>
  <si>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</si>
  <si>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</si>
  <si>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</si>
  <si>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</si>
  <si>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</si>
  <si>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</si>
  <si>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</si>
  <si>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</si>
  <si>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</si>
  <si>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</si>
  <si>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</si>
  <si>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</si>
  <si>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</si>
  <si>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</si>
  <si>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</si>
  <si>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</si>
  <si>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</si>
  <si>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</si>
  <si>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</si>
  <si>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</si>
  <si>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</si>
  <si>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</si>
  <si>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</si>
  <si>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</si>
  <si>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</si>
  <si>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</si>
  <si>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</si>
  <si>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</si>
  <si>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</si>
  <si>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</si>
  <si>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</si>
  <si>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</si>
  <si>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</si>
  <si>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</si>
  <si>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</si>
  <si>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</si>
  <si>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</si>
  <si>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</si>
  <si>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</si>
  <si>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</si>
  <si>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</si>
  <si>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</si>
  <si>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</si>
  <si>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</si>
  <si>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</si>
  <si>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</si>
  <si>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</si>
  <si>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</si>
  <si>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</si>
  <si>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</si>
  <si>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</si>
  <si>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</si>
  <si>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</si>
  <si>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</si>
  <si>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</si>
  <si>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</si>
  <si>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</si>
  <si>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</si>
  <si>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</si>
  <si>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</si>
  <si>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</si>
  <si>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</si>
  <si>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</si>
  <si>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</si>
  <si>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</si>
  <si>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</si>
  <si>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</si>
  <si>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</si>
  <si>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</si>
  <si>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</si>
  <si>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</si>
  <si>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</si>
  <si>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</si>
  <si>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</si>
  <si>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</si>
  <si>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</si>
  <si>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</si>
  <si>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</si>
  <si>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</si>
  <si>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</si>
  <si>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</si>
  <si>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</si>
  <si>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</si>
  <si>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</si>
  <si>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</si>
  <si>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</si>
  <si>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</si>
  <si>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</si>
  <si>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</si>
  <si>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</si>
  <si>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</si>
  <si>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</si>
  <si>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</si>
  <si>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</si>
  <si>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</si>
  <si>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</si>
  <si>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</si>
  <si>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</si>
  <si>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</si>
  <si>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</si>
  <si>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</si>
  <si>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</si>
  <si>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</si>
  <si>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</si>
  <si>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</si>
  <si>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</si>
  <si>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</si>
  <si>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</si>
  <si>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</si>
  <si>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</si>
  <si>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</si>
  <si>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</si>
  <si>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</si>
  <si>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</si>
  <si>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</si>
  <si>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</si>
  <si>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</si>
  <si>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</si>
  <si>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</si>
  <si>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</si>
  <si>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</si>
  <si>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</si>
  <si>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</si>
  <si>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</si>
  <si>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</si>
  <si>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</si>
  <si>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</si>
  <si>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</si>
  <si>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</si>
  <si>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</si>
  <si>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</si>
  <si>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</si>
  <si>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</si>
  <si>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</si>
  <si>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</si>
  <si>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</si>
  <si>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</si>
  <si>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</si>
  <si>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</si>
  <si>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</si>
  <si>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</si>
  <si>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</si>
  <si>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</si>
  <si>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</si>
  <si>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</si>
  <si>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</si>
  <si>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</si>
  <si>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</si>
  <si>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</si>
  <si>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</si>
  <si>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</si>
  <si>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</si>
  <si>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</si>
  <si>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</si>
  <si>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</si>
  <si>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</si>
  <si>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</si>
  <si>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</si>
  <si>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</si>
  <si>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</si>
  <si>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</si>
  <si>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</si>
  <si>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</si>
  <si>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</si>
  <si>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</si>
  <si>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</si>
  <si>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</si>
  <si>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</si>
  <si>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</si>
  <si>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</si>
  <si>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</si>
  <si>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</si>
  <si>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</si>
  <si>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</si>
  <si>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</si>
  <si>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</si>
  <si>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</si>
  <si>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</si>
  <si>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</si>
  <si>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</si>
  <si>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</si>
  <si>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</si>
  <si>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</si>
  <si>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</si>
  <si>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</si>
  <si>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</si>
  <si>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</si>
  <si>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</si>
  <si>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</si>
  <si>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</si>
  <si>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</si>
  <si>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</si>
  <si>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</si>
  <si>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</si>
  <si>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</si>
  <si>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</si>
  <si>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</si>
  <si>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</si>
  <si>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</si>
  <si>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</si>
  <si>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</si>
  <si>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</si>
  <si>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</si>
  <si>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</si>
  <si>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</si>
  <si>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</si>
  <si>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</si>
  <si>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</si>
  <si>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</si>
  <si>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</si>
  <si>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</si>
  <si>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</si>
  <si>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</si>
  <si>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</si>
  <si>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</si>
  <si>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</si>
  <si>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</si>
  <si>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</si>
  <si>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</si>
  <si>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</si>
  <si>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</si>
  <si>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</si>
  <si>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</si>
  <si>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</si>
  <si>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</si>
  <si>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</si>
  <si>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</si>
  <si>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</si>
  <si>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</si>
  <si>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</si>
  <si>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</si>
  <si>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</si>
  <si>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</si>
  <si>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</si>
  <si>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</si>
  <si>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</si>
  <si>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</si>
  <si>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</si>
  <si>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</si>
  <si>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</si>
  <si>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</si>
  <si>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</si>
  <si>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</si>
  <si>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</si>
  <si>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</si>
  <si>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</si>
  <si>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</si>
  <si>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</si>
  <si>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</si>
  <si>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</si>
  <si>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</si>
  <si>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</si>
  <si>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</si>
  <si>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</si>
  <si>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</si>
  <si>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</si>
  <si>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</si>
  <si>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</si>
  <si>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</si>
  <si>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</si>
  <si>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</si>
  <si>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</si>
  <si>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</si>
  <si>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</si>
  <si>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</si>
  <si>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</si>
  <si>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</si>
  <si>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</si>
  <si>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</si>
  <si>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</si>
  <si>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</si>
  <si>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</si>
  <si>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</si>
  <si>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</si>
  <si>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</si>
  <si>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</si>
  <si>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</si>
  <si>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</si>
  <si>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</si>
  <si>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</si>
  <si>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</si>
  <si>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</si>
  <si>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</si>
  <si>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</si>
  <si>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</si>
  <si>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</si>
  <si>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</si>
  <si>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</si>
  <si>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</si>
  <si>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</si>
  <si>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</si>
  <si>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</si>
  <si>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</si>
  <si>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</si>
  <si>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</si>
  <si>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</si>
  <si>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</si>
  <si>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</si>
  <si>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</si>
  <si>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</si>
  <si>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</si>
  <si>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</si>
  <si>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</si>
  <si>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</si>
  <si>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</si>
  <si>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</si>
  <si>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</si>
  <si>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</si>
  <si>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</si>
  <si>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</si>
  <si>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</si>
  <si>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</si>
  <si>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</si>
  <si>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</si>
  <si>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</si>
  <si>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</si>
  <si>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</si>
  <si>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</si>
  <si>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</si>
  <si>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</si>
  <si>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</si>
  <si>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</si>
  <si>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</si>
  <si>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</si>
  <si>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</si>
  <si>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</si>
  <si>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</si>
  <si>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</si>
  <si>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</si>
  <si>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</si>
  <si>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</si>
  <si>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</si>
  <si>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</si>
  <si>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</si>
  <si>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</si>
  <si>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</si>
  <si>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</si>
  <si>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</si>
  <si>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</si>
  <si>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</si>
  <si>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</si>
  <si>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</si>
  <si>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</si>
  <si>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</si>
  <si>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</si>
  <si>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</si>
  <si>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</si>
  <si>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</si>
  <si>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</si>
  <si>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</si>
  <si>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</si>
  <si>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</si>
  <si>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</si>
  <si>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</si>
  <si>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</si>
  <si>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</si>
  <si>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</si>
  <si>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</si>
  <si>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</si>
  <si>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</si>
  <si>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</si>
  <si>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</si>
  <si>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</si>
  <si>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</si>
  <si>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</si>
  <si>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</si>
  <si>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</si>
  <si>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</si>
  <si>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</si>
  <si>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</si>
  <si>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</si>
  <si>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</si>
  <si>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</si>
  <si>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</si>
  <si>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</si>
  <si>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</si>
  <si>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</si>
  <si>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</si>
  <si>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</si>
  <si>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</si>
  <si>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</si>
  <si>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</si>
  <si>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</si>
  <si>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</si>
  <si>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</si>
  <si>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</si>
  <si>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</si>
  <si>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</si>
  <si>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</si>
  <si>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</si>
  <si>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</si>
  <si>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</si>
  <si>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</si>
  <si>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</si>
  <si>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</si>
  <si>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</si>
  <si>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</si>
  <si>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</si>
  <si>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</si>
  <si>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</si>
  <si>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</si>
  <si>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</si>
  <si>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</si>
  <si>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</si>
  <si>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</si>
  <si>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</si>
  <si>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</si>
  <si>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</si>
  <si>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</si>
  <si>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</si>
  <si>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</si>
  <si>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</si>
  <si>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</si>
  <si>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</si>
  <si>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</si>
  <si>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</si>
  <si>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</si>
  <si>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</si>
  <si>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</si>
  <si>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</si>
  <si>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</si>
  <si>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</si>
  <si>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</si>
  <si>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</si>
  <si>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</si>
  <si>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</si>
  <si>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</si>
  <si>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</si>
  <si>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</si>
  <si>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</si>
  <si>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</si>
  <si>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</si>
  <si>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</si>
  <si>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</si>
  <si>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</si>
  <si>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</si>
  <si>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</si>
  <si>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</si>
  <si>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</si>
  <si>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</si>
  <si>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</si>
  <si>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</si>
  <si>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</si>
  <si>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</si>
  <si>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</si>
  <si>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</si>
  <si>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</si>
  <si>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</si>
  <si>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</si>
  <si>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</si>
  <si>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</si>
  <si>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</si>
  <si>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</si>
  <si>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</si>
  <si>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</si>
  <si>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</si>
  <si>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</si>
  <si>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</si>
  <si>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</si>
  <si>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</si>
  <si>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</si>
  <si>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</si>
  <si>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</si>
  <si>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</si>
  <si>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</si>
  <si>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</si>
  <si>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</si>
  <si>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</si>
  <si>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</si>
  <si>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</si>
  <si>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</si>
  <si>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</si>
  <si>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</si>
  <si>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</si>
  <si>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</si>
  <si>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</si>
  <si>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</si>
  <si>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</si>
  <si>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</si>
  <si>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</si>
  <si>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</si>
  <si>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</si>
  <si>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</si>
  <si>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</si>
  <si>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</si>
  <si>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</si>
  <si>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</si>
  <si>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</si>
  <si>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</si>
  <si>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</si>
  <si>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</si>
  <si>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</si>
  <si>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</si>
  <si>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</si>
  <si>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</si>
  <si>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</si>
  <si>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</si>
  <si>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</si>
  <si>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</si>
  <si>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</si>
  <si>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</si>
  <si>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</si>
  <si>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</si>
  <si>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</si>
  <si>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</si>
  <si>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</si>
  <si>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</si>
  <si>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</si>
  <si>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</si>
  <si>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</si>
  <si>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</si>
  <si>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</si>
  <si>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</si>
  <si>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</si>
  <si>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</si>
  <si>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</si>
  <si>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</si>
  <si>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</si>
  <si>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</si>
  <si>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</si>
  <si>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</si>
  <si>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</si>
  <si>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</si>
  <si>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</si>
  <si>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</si>
  <si>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</si>
  <si>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</si>
  <si>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</si>
  <si>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</si>
  <si>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</si>
  <si>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</si>
  <si>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</si>
  <si>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</si>
  <si>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</si>
  <si>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</si>
  <si>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</si>
  <si>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</si>
  <si>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</si>
  <si>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</si>
  <si>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</si>
  <si>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</si>
  <si>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</si>
  <si>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</si>
  <si>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</si>
  <si>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</si>
  <si>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</si>
  <si>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</si>
  <si>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</si>
  <si>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</si>
  <si>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</si>
  <si>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</si>
  <si>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</si>
  <si>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</si>
  <si>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</si>
  <si>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</si>
  <si>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</si>
  <si>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</si>
  <si>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</si>
  <si>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</si>
  <si>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</si>
  <si>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</si>
  <si>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</si>
  <si>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</si>
  <si>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</si>
  <si>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</si>
  <si>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</si>
  <si>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</si>
  <si>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</si>
  <si>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</si>
  <si>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</si>
  <si>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</si>
  <si>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</si>
  <si>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</si>
  <si>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</si>
  <si>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</si>
  <si>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</si>
  <si>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</si>
  <si>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</si>
  <si>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</si>
  <si>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</si>
  <si>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</si>
  <si>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</si>
  <si>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</si>
  <si>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</si>
  <si>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</si>
  <si>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</si>
  <si>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</si>
  <si>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</si>
  <si>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</si>
  <si>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</si>
  <si>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</si>
  <si>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</si>
  <si>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</si>
  <si>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</si>
  <si>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</si>
  <si>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</si>
  <si>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</si>
  <si>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</si>
  <si>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</si>
  <si>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</si>
  <si>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</si>
  <si>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</si>
  <si>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</si>
  <si>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</si>
  <si>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</si>
  <si>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</si>
  <si>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</si>
  <si>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</si>
  <si>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</si>
  <si>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</si>
  <si>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</si>
  <si>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</si>
  <si>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</si>
  <si>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</si>
  <si>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</si>
  <si>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</si>
  <si>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</si>
  <si>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</si>
  <si>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</si>
  <si>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</si>
  <si>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</si>
  <si>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</si>
  <si>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</si>
  <si>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</si>
  <si>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</si>
  <si>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</si>
  <si>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</si>
  <si>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</si>
  <si>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</si>
  <si>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</si>
  <si>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</si>
  <si>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</si>
  <si>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</si>
  <si>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</si>
  <si>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</si>
  <si>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</si>
  <si>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</si>
  <si>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</si>
  <si>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</si>
  <si>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</si>
  <si>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</si>
  <si>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</si>
  <si>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</si>
  <si>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</si>
  <si>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</si>
  <si>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</si>
  <si>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</si>
  <si>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</si>
  <si>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</si>
  <si>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</si>
  <si>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</si>
  <si>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</si>
  <si>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</si>
  <si>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</si>
  <si>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</si>
  <si>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</si>
  <si>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</si>
  <si>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</si>
  <si>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</si>
  <si>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</si>
  <si>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</si>
  <si>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</si>
  <si>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</si>
  <si>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</si>
  <si>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</si>
  <si>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</si>
  <si>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</si>
  <si>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</si>
  <si>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</si>
  <si>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</si>
  <si>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</si>
  <si>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</si>
  <si>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</si>
  <si>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</si>
  <si>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</si>
  <si>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</si>
  <si>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</si>
  <si>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</si>
  <si>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</si>
  <si>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</si>
  <si>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</si>
  <si>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</si>
  <si>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</si>
  <si>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</si>
  <si>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</si>
  <si>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</si>
  <si>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</si>
  <si>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</si>
  <si>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</si>
  <si>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</si>
  <si>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</si>
  <si>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</si>
  <si>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</si>
  <si>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</si>
  <si>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</si>
  <si>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</si>
  <si>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</si>
  <si>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</si>
  <si>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</si>
  <si>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</si>
  <si>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</si>
  <si>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</si>
  <si>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</si>
  <si>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</si>
  <si>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</si>
  <si>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</si>
  <si>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</si>
  <si>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</si>
  <si>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</si>
  <si>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</si>
  <si>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</si>
  <si>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</si>
  <si>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</si>
  <si>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</si>
  <si>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</si>
  <si>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</si>
  <si>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</si>
  <si>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</si>
  <si>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</si>
  <si>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</si>
  <si>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</si>
  <si>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</si>
  <si>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</si>
  <si>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</si>
  <si>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</si>
  <si>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</si>
  <si>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</si>
  <si>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</si>
  <si>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</si>
  <si>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</si>
  <si>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</si>
  <si>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</si>
  <si>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</si>
  <si>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</si>
  <si>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</si>
  <si>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</si>
  <si>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</si>
  <si>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</si>
  <si>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</si>
  <si>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</si>
  <si>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</si>
  <si>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</si>
  <si>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</si>
  <si>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</si>
  <si>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</si>
  <si>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</si>
  <si>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</si>
  <si>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</si>
  <si>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</si>
  <si>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</si>
  <si>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</si>
  <si>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</si>
  <si>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</si>
  <si>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</si>
  <si>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</si>
  <si>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</si>
  <si>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</si>
  <si>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</si>
  <si>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</si>
  <si>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</si>
  <si>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</si>
  <si>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</si>
  <si>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</si>
  <si>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</si>
  <si>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</si>
  <si>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</si>
  <si>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</si>
  <si>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</si>
  <si>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</si>
  <si>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</si>
  <si>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</si>
  <si>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</si>
  <si>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</si>
  <si>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</si>
  <si>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</si>
  <si>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</si>
  <si>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</si>
  <si>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</si>
  <si>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</si>
  <si>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</si>
  <si>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</si>
  <si>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</si>
  <si>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</si>
  <si>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</si>
  <si>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</si>
  <si>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</si>
  <si>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</si>
  <si>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</si>
  <si>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</si>
  <si>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</si>
  <si>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</si>
  <si>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</si>
  <si>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</si>
  <si>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</si>
  <si>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</si>
  <si>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</si>
  <si>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</si>
  <si>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</si>
  <si>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</si>
  <si>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</si>
  <si>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</si>
  <si>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</si>
  <si>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</si>
  <si>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</si>
  <si>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</si>
  <si>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</si>
  <si>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</si>
  <si>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</si>
  <si>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</si>
  <si>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</si>
  <si>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</si>
  <si>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</si>
  <si>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</si>
  <si>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</si>
  <si>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</si>
  <si>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</si>
  <si>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</si>
  <si>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</si>
  <si>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</si>
  <si>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</si>
  <si>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</si>
  <si>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</si>
  <si>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</si>
  <si>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</si>
  <si>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</si>
  <si>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</si>
  <si>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</si>
  <si>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</si>
  <si>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</si>
  <si>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</si>
  <si>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</si>
  <si>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</si>
  <si>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</si>
  <si>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</si>
  <si>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</si>
  <si>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</si>
  <si>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</si>
  <si>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</si>
  <si>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</si>
  <si>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</si>
  <si>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</si>
  <si>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</si>
  <si>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</si>
  <si>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</si>
  <si>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</si>
  <si>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</si>
  <si>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</si>
  <si>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</si>
  <si>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</si>
  <si>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</si>
  <si>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</si>
  <si>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</si>
  <si>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</si>
  <si>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</si>
  <si>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</si>
  <si>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</si>
  <si>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</si>
  <si>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</si>
  <si>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</si>
  <si>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</si>
  <si>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</si>
  <si>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</si>
  <si>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</si>
  <si>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</si>
  <si>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</si>
  <si>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</si>
  <si>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</si>
  <si>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</si>
  <si>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</si>
  <si>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</si>
  <si>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</si>
  <si>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</si>
  <si>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</si>
  <si>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</si>
  <si>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</si>
  <si>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</si>
  <si>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</si>
  <si>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</si>
  <si>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</si>
  <si>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</si>
  <si>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</si>
  <si>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</si>
  <si>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</si>
  <si>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</si>
  <si>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</si>
  <si>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</si>
  <si>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</si>
  <si>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</si>
  <si>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</si>
  <si>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</si>
  <si>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</si>
  <si>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</si>
  <si>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</si>
  <si>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</si>
  <si>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</si>
  <si>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</si>
  <si>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</si>
  <si>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</si>
  <si>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</si>
  <si>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</si>
  <si>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</si>
  <si>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</si>
  <si>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</si>
  <si>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</si>
  <si>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</si>
  <si>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</si>
  <si>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</si>
  <si>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</si>
  <si>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</si>
  <si>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</si>
  <si>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</si>
  <si>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</si>
  <si>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</si>
  <si>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</si>
  <si>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</si>
  <si>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</si>
  <si>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</si>
  <si>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</si>
  <si>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</si>
  <si>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</si>
  <si>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</si>
  <si>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</si>
  <si>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</si>
  <si>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</si>
  <si>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</si>
  <si>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</si>
  <si>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</si>
  <si>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</si>
  <si>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</si>
  <si>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</si>
  <si>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</si>
  <si>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</si>
  <si>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</si>
  <si>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</si>
  <si>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</si>
  <si>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</si>
  <si>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</si>
  <si>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</si>
  <si>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</si>
  <si>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</si>
  <si>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</si>
  <si>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</si>
  <si>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</si>
  <si>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</si>
  <si>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</si>
  <si>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</si>
  <si>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</si>
  <si>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</si>
  <si>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</si>
  <si>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</si>
  <si>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</si>
  <si>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</si>
  <si>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</si>
  <si>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</si>
  <si>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</si>
  <si>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</si>
  <si>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</si>
  <si>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</si>
  <si>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</si>
  <si>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</si>
  <si>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</si>
  <si>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</si>
  <si>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</si>
  <si>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</si>
  <si>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</si>
  <si>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</si>
  <si>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</si>
  <si>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</si>
  <si>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</si>
  <si>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</si>
  <si>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</si>
  <si>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</si>
  <si>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</si>
  <si>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</si>
  <si>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</si>
  <si>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</si>
  <si>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</si>
  <si>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</si>
  <si>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</si>
  <si>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</si>
  <si>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</si>
  <si>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</si>
  <si>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</si>
  <si>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</si>
  <si>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</si>
  <si>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</si>
  <si>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</si>
  <si>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</si>
  <si>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</si>
  <si>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</si>
  <si>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</si>
  <si>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</si>
  <si>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</si>
  <si>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</si>
  <si>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</si>
  <si>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</si>
  <si>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</si>
  <si>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</si>
  <si>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</si>
  <si>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</si>
  <si>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</si>
  <si>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</si>
  <si>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</si>
  <si>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</si>
  <si>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</si>
  <si>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</si>
  <si>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</si>
  <si>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</si>
  <si>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</si>
  <si>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</si>
  <si>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</si>
  <si>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</si>
  <si>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</si>
  <si>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</si>
  <si>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</si>
  <si>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</si>
  <si>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</si>
  <si>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</si>
  <si>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</si>
  <si>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</si>
  <si>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</si>
  <si>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</si>
  <si>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</si>
  <si>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</si>
  <si>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</si>
  <si>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</si>
  <si>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</si>
  <si>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</si>
  <si>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</si>
  <si>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</si>
  <si>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</si>
  <si>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</si>
  <si>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</si>
  <si>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</si>
  <si>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</si>
  <si>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</si>
  <si>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</si>
  <si>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</si>
  <si>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</si>
  <si>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</si>
  <si>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</si>
  <si>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</si>
  <si>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</si>
  <si>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</si>
  <si>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</si>
  <si>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</si>
  <si>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</si>
  <si>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</si>
  <si>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</si>
  <si>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</si>
  <si>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</si>
  <si>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</si>
  <si>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</si>
  <si>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</si>
  <si>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</si>
  <si>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</si>
  <si>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</si>
  <si>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</si>
  <si>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</si>
  <si>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</si>
  <si>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</si>
  <si>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</si>
  <si>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</si>
  <si>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</si>
  <si>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</si>
  <si>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</si>
  <si>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</si>
  <si>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</si>
  <si>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</si>
  <si>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</si>
  <si>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</si>
  <si>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</si>
  <si>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</si>
  <si>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</si>
  <si>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</si>
  <si>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</si>
  <si>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</si>
  <si>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</si>
  <si>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</si>
  <si>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</si>
  <si>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</si>
  <si>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</si>
  <si>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</si>
  <si>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</si>
  <si>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</si>
  <si>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</si>
  <si>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</si>
  <si>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</si>
  <si>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</si>
  <si>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</si>
  <si>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</si>
  <si>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</si>
  <si>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</si>
  <si>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</si>
  <si>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</si>
  <si>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</si>
  <si>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</si>
  <si>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</si>
  <si>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</si>
  <si>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</si>
  <si>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</si>
  <si>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</si>
  <si>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</si>
  <si>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</si>
  <si>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</si>
  <si>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</si>
  <si>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</si>
  <si>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</si>
  <si>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</si>
  <si>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</si>
  <si>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</si>
  <si>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</si>
  <si>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</si>
  <si>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</si>
  <si>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</si>
  <si>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</si>
  <si>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</si>
  <si>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</si>
  <si>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</si>
  <si>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</si>
  <si>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</si>
  <si>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</si>
  <si>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</si>
  <si>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</si>
  <si>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</si>
  <si>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</si>
  <si>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</si>
  <si>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</si>
  <si>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</si>
  <si>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</si>
  <si>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</si>
  <si>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</si>
  <si>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</si>
  <si>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</si>
  <si>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</si>
  <si>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</si>
  <si>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</si>
  <si>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</si>
  <si>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</si>
  <si>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</si>
  <si>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</si>
  <si>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</si>
  <si>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</si>
  <si>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</si>
  <si>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</si>
  <si>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</si>
  <si>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</si>
  <si>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</si>
  <si>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</si>
  <si>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</si>
  <si>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</si>
  <si>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</si>
  <si>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</si>
  <si>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</si>
  <si>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</si>
  <si>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</si>
  <si>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</si>
  <si>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</si>
  <si>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</si>
  <si>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</si>
  <si>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</si>
  <si>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</si>
  <si>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</si>
  <si>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</si>
  <si>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</si>
  <si>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</si>
  <si>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</si>
  <si>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</si>
  <si>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</si>
  <si>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</si>
  <si>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</si>
  <si>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</si>
  <si>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</si>
  <si>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</si>
  <si>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</si>
  <si>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</si>
  <si>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</si>
  <si>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</si>
  <si>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</si>
  <si>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</si>
  <si>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</si>
  <si>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</si>
  <si>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</si>
  <si>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</si>
  <si>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</si>
  <si>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</si>
  <si>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</si>
  <si>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</si>
  <si>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</si>
  <si>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</si>
  <si>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</si>
  <si>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</si>
  <si>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</si>
  <si>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</si>
  <si>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</si>
  <si>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</si>
  <si>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</si>
  <si>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</si>
  <si>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</si>
  <si>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</si>
  <si>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</si>
  <si>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</si>
  <si>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</si>
  <si>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</si>
  <si>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</si>
  <si>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</si>
  <si>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</si>
  <si>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</si>
  <si>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</si>
  <si>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</si>
  <si>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</si>
  <si>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</si>
  <si>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</si>
  <si>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</si>
  <si>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</si>
  <si>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</si>
  <si>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</si>
  <si>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</si>
  <si>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</si>
  <si>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</si>
  <si>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</si>
  <si>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</si>
  <si>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</si>
  <si>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</si>
  <si>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</si>
  <si>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</si>
  <si>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</si>
  <si>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</si>
  <si>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</si>
  <si>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</si>
  <si>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</si>
  <si>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</si>
  <si>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</si>
  <si>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</si>
  <si>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</si>
  <si>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</si>
  <si>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</si>
  <si>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</si>
  <si>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</si>
  <si>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</si>
  <si>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</si>
  <si>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</si>
  <si>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</si>
  <si>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</si>
  <si>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</si>
  <si>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</si>
  <si>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</si>
  <si>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</si>
  <si>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</si>
  <si>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</si>
  <si>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</si>
  <si>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</si>
  <si>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</si>
  <si>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</si>
  <si>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</si>
  <si>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</si>
  <si>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</si>
  <si>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</si>
  <si>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</si>
  <si>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</si>
  <si>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</si>
  <si>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</si>
  <si>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</si>
  <si>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</si>
  <si>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</si>
  <si>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</si>
  <si>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</si>
  <si>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</si>
  <si>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</si>
  <si>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</si>
  <si>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</si>
  <si>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</si>
  <si>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</si>
  <si>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</si>
  <si>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</si>
  <si>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</si>
  <si>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</si>
  <si>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</si>
  <si>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</si>
  <si>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</si>
  <si>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</si>
  <si>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</si>
  <si>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</si>
  <si>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</si>
  <si>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</si>
  <si>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</si>
  <si>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</si>
  <si>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</si>
  <si>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</si>
  <si>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</si>
  <si>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</si>
  <si>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</si>
  <si>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</si>
  <si>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</si>
  <si>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</si>
  <si>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</si>
  <si>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</si>
  <si>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</si>
  <si>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</si>
  <si>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</si>
  <si>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</si>
  <si>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</si>
  <si>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</si>
  <si>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</si>
  <si>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</si>
  <si>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</si>
  <si>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</si>
  <si>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</si>
  <si>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</si>
  <si>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</si>
  <si>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</si>
  <si>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</si>
  <si>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</si>
  <si>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</si>
  <si>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</si>
  <si>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</si>
  <si>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</si>
  <si>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</si>
  <si>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</si>
  <si>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</si>
  <si>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</si>
  <si>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</si>
  <si>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</si>
  <si>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</si>
  <si>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</si>
  <si>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</si>
  <si>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</si>
  <si>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</si>
  <si>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</si>
  <si>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</si>
  <si>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</si>
  <si>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</si>
  <si>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</si>
  <si>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</si>
  <si>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</si>
  <si>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</si>
  <si>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</si>
  <si>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</si>
  <si>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</si>
  <si>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</si>
  <si>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</si>
  <si>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</si>
  <si>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</si>
  <si>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</si>
  <si>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</si>
  <si>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</si>
  <si>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</si>
  <si>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</si>
  <si>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</si>
  <si>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</si>
  <si>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</si>
  <si>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</si>
  <si>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</si>
  <si>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</si>
  <si>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</si>
  <si>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</si>
  <si>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</si>
  <si>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</si>
  <si>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</si>
  <si>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</si>
  <si>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</si>
  <si>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</si>
  <si>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</si>
  <si>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</si>
  <si>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</si>
  <si>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</si>
  <si>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</si>
  <si>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</si>
  <si>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</si>
  <si>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</si>
  <si>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</si>
  <si>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</si>
  <si>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</si>
  <si>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</si>
  <si>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</si>
  <si>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</si>
  <si>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</si>
  <si>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</si>
  <si>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</si>
  <si>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</si>
  <si>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</si>
  <si>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</si>
  <si>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</si>
  <si>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</si>
  <si>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</si>
  <si>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</si>
  <si>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</si>
  <si>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</si>
  <si>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</si>
  <si>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</si>
  <si>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</si>
  <si>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</si>
  <si>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</si>
  <si>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</si>
  <si>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</si>
  <si>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</si>
  <si>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</si>
  <si>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</si>
  <si>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</si>
  <si>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</si>
  <si>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</si>
  <si>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</si>
  <si>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</si>
  <si>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</si>
  <si>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</si>
  <si>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</si>
  <si>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</si>
  <si>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</si>
  <si>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</si>
  <si>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</si>
  <si>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</si>
  <si>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</si>
  <si>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</si>
  <si>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</si>
  <si>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</si>
  <si>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</si>
  <si>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</si>
  <si>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</si>
  <si>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</si>
  <si>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</si>
  <si>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</si>
  <si>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</si>
  <si>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</si>
  <si>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</si>
  <si>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</si>
  <si>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</si>
  <si>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</si>
  <si>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</si>
  <si>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</si>
  <si>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</si>
  <si>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</si>
  <si>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</si>
  <si>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</si>
  <si>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</si>
  <si>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</si>
  <si>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</si>
  <si>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</si>
  <si>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</si>
  <si>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</si>
  <si>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</si>
  <si>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</si>
  <si>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</si>
  <si>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</si>
  <si>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</si>
  <si>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</si>
  <si>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</si>
  <si>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</si>
  <si>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</si>
  <si>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</si>
  <si>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</si>
  <si>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</si>
  <si>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</si>
  <si>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</si>
  <si>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</si>
  <si>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</si>
  <si>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</si>
  <si>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</si>
  <si>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</si>
  <si>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</si>
  <si>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</si>
  <si>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</si>
  <si>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</si>
  <si>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</si>
  <si>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</si>
  <si>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</si>
  <si>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</si>
  <si>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</si>
  <si>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</si>
  <si>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</si>
  <si>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</si>
  <si>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</si>
  <si>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</si>
  <si>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</si>
  <si>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</si>
  <si>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</si>
  <si>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</si>
  <si>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</si>
  <si>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</si>
  <si>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</si>
  <si>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</si>
  <si>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</si>
  <si>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</si>
  <si>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</si>
  <si>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</si>
  <si>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</si>
  <si>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</si>
  <si>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</si>
  <si>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</si>
  <si>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</si>
  <si>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</si>
  <si>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</si>
  <si>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</si>
  <si>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</si>
  <si>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</si>
  <si>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</si>
  <si>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</si>
  <si>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</si>
  <si>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</si>
  <si>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</si>
  <si>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</si>
  <si>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</si>
  <si>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</si>
  <si>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</si>
  <si>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</si>
  <si>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</si>
  <si>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</si>
  <si>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</si>
  <si>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</si>
  <si>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</si>
  <si>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</si>
  <si>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</si>
  <si>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</si>
  <si>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</si>
  <si>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</si>
  <si>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</si>
  <si>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</si>
  <si>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</si>
  <si>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</si>
  <si>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</si>
  <si>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</si>
  <si>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</si>
  <si>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</si>
  <si>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</si>
  <si>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</si>
  <si>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</si>
  <si>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</si>
  <si>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</si>
  <si>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</si>
  <si>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</si>
  <si>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</si>
  <si>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</si>
  <si>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</si>
  <si>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</si>
  <si>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</si>
  <si>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</si>
  <si>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</si>
  <si>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</si>
  <si>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</si>
  <si>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</si>
  <si>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</si>
  <si>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</si>
  <si>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</si>
  <si>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</si>
  <si>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</si>
  <si>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</si>
  <si>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</si>
  <si>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</si>
  <si>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</si>
  <si>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</si>
  <si>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</si>
  <si>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</si>
  <si>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</si>
  <si>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</si>
  <si>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</si>
  <si>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</si>
  <si>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</si>
  <si>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</si>
  <si>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</si>
  <si>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</si>
  <si>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</si>
  <si>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</si>
  <si>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</si>
  <si>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</si>
  <si>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</si>
  <si>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</si>
  <si>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</si>
  <si>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</si>
  <si>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</si>
  <si>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</si>
  <si>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</si>
  <si>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</si>
  <si>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</si>
  <si>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</si>
  <si>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</si>
  <si>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</si>
  <si>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</si>
  <si>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</si>
  <si>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</si>
  <si>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</si>
  <si>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</si>
  <si>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</si>
  <si>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</si>
  <si>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</si>
  <si>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</si>
  <si>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</si>
  <si>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</si>
  <si>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</si>
  <si>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</si>
  <si>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</si>
  <si>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</si>
  <si>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</si>
  <si>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</si>
  <si>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</si>
  <si>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</si>
  <si>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</si>
  <si>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</si>
  <si>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</si>
  <si>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</si>
  <si>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</si>
  <si>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</si>
  <si>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</si>
  <si>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</si>
  <si>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</si>
  <si>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</si>
  <si>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</si>
  <si>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</si>
  <si>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</si>
  <si>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</si>
  <si>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</si>
  <si>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</si>
  <si>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</si>
  <si>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</si>
  <si>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</si>
  <si>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</si>
  <si>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</si>
  <si>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</si>
  <si>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</si>
  <si>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</si>
  <si>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</si>
  <si>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</si>
  <si>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</si>
  <si>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</si>
  <si>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</si>
  <si>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</si>
  <si>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</si>
  <si>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</si>
  <si>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</si>
  <si>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</si>
  <si>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</si>
  <si>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</si>
  <si>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</si>
  <si>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</si>
  <si>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</si>
  <si>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</si>
  <si>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</si>
  <si>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</si>
  <si>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</si>
  <si>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</si>
  <si>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</si>
  <si>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</si>
  <si>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</si>
  <si>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</si>
  <si>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</si>
  <si>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</si>
  <si>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</si>
  <si>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</si>
  <si>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</si>
  <si>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</si>
  <si>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</si>
  <si>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</si>
  <si>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</si>
  <si>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</si>
  <si>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</si>
  <si>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</si>
  <si>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</si>
  <si>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</si>
  <si>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</si>
  <si>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</si>
  <si>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</si>
  <si>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</si>
  <si>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</si>
  <si>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</si>
  <si>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</si>
  <si>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</si>
  <si>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</si>
  <si>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</si>
  <si>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</si>
  <si>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</si>
  <si>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</si>
  <si>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</si>
  <si>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</si>
  <si>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</si>
  <si>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</si>
  <si>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</si>
  <si>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</si>
  <si>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</si>
  <si>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</si>
  <si>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</si>
  <si>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</si>
  <si>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</si>
  <si>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</si>
  <si>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</si>
  <si>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</si>
  <si>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</si>
  <si>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</si>
  <si>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</si>
  <si>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</si>
  <si>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</si>
  <si>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</si>
  <si>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</si>
  <si>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</si>
  <si>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</si>
  <si>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</si>
  <si>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</si>
  <si>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</si>
  <si>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</si>
  <si>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</si>
  <si>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</si>
  <si>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</si>
  <si>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</si>
  <si>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</si>
  <si>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</si>
  <si>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</si>
  <si>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</si>
  <si>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</si>
  <si>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</si>
  <si>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</si>
  <si>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</si>
  <si>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</si>
  <si>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</si>
  <si>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</si>
  <si>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</si>
  <si>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</si>
  <si>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</si>
  <si>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</si>
  <si>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</si>
  <si>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</si>
  <si>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</si>
  <si>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</si>
  <si>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</si>
  <si>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</si>
  <si>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</si>
  <si>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</si>
  <si>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</si>
  <si>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</si>
  <si>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</si>
  <si>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</si>
  <si>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</si>
  <si>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</si>
  <si>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</si>
  <si>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</si>
  <si>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</si>
  <si>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</si>
  <si>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</si>
  <si>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</si>
  <si>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</si>
  <si>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</si>
  <si>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</si>
  <si>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</si>
  <si>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</si>
  <si>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</si>
  <si>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</si>
  <si>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</si>
  <si>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</si>
  <si>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</si>
  <si>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</si>
  <si>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</si>
  <si>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</si>
  <si>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</si>
  <si>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</si>
  <si>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</si>
  <si>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</si>
  <si>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</si>
  <si>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</si>
  <si>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</si>
  <si>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</si>
  <si>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</si>
  <si>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</si>
  <si>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</si>
  <si>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</si>
  <si>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</si>
  <si>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</si>
  <si>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</si>
  <si>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</si>
  <si>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</si>
  <si>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</si>
  <si>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</si>
  <si>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</si>
  <si>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</si>
  <si>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</si>
  <si>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</si>
  <si>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</si>
  <si>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</si>
  <si>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</si>
  <si>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</si>
  <si>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</si>
  <si>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</si>
  <si>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</si>
  <si>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</si>
  <si>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</si>
  <si>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</si>
  <si>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</si>
  <si>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</si>
  <si>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</si>
  <si>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</si>
  <si>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</si>
  <si>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</si>
  <si>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</si>
  <si>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</si>
  <si>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</si>
  <si>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</si>
  <si>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</si>
  <si>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</si>
  <si>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</si>
  <si>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</si>
  <si>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</si>
  <si>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</si>
  <si>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</si>
  <si>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</si>
  <si>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</si>
  <si>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</si>
  <si>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</si>
  <si>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</si>
  <si>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</si>
  <si>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</si>
  <si>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</si>
  <si>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</si>
  <si>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</si>
  <si>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</si>
  <si>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</si>
  <si>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</si>
  <si>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</si>
  <si>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</si>
  <si>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</si>
  <si>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</si>
  <si>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</si>
  <si>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</si>
  <si>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</si>
  <si>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</si>
  <si>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</si>
  <si>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</si>
  <si>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</si>
  <si>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</si>
  <si>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</si>
  <si>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</si>
  <si>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</si>
  <si>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</si>
  <si>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</si>
  <si>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</si>
  <si>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</si>
  <si>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</si>
  <si>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</si>
  <si>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</si>
  <si>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</si>
  <si>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</si>
  <si>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</si>
  <si>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</si>
  <si>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</si>
  <si>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</si>
  <si>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</si>
  <si>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</si>
  <si>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</si>
  <si>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</si>
  <si>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</si>
  <si>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</si>
  <si>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</si>
  <si>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</si>
  <si>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</si>
  <si>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</si>
  <si>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</si>
  <si>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</si>
  <si>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</si>
  <si>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</si>
  <si>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</si>
  <si>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</si>
  <si>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</si>
  <si>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</si>
  <si>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</si>
  <si>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</si>
  <si>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</si>
  <si>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</si>
  <si>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</si>
  <si>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</si>
  <si>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</si>
  <si>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</si>
  <si>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</si>
  <si>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</si>
  <si>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</si>
  <si>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</si>
  <si>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</si>
  <si>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</si>
  <si>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</si>
  <si>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</si>
  <si>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</si>
  <si>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</si>
  <si>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</si>
  <si>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</si>
  <si>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</si>
  <si>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</si>
  <si>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</si>
  <si>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</si>
  <si>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</si>
  <si>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</si>
  <si>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</si>
  <si>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</si>
  <si>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</si>
  <si>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</si>
  <si>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</si>
  <si>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</si>
  <si>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</si>
  <si>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</si>
  <si>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</si>
  <si>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</si>
  <si>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</si>
  <si>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</si>
  <si>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</si>
  <si>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</si>
  <si>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</si>
  <si>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</si>
  <si>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</si>
  <si>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</si>
  <si>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</si>
  <si>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</si>
  <si>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</si>
  <si>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</si>
  <si>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</si>
  <si>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</si>
  <si>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</si>
  <si>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</si>
  <si>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</si>
  <si>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</si>
  <si>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</si>
  <si>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</si>
  <si>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</si>
  <si>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</si>
  <si>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</si>
  <si>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</si>
  <si>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</si>
  <si>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</si>
  <si>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</si>
  <si>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</si>
  <si>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</si>
  <si>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</si>
  <si>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</si>
  <si>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</si>
  <si>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</si>
  <si>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</si>
  <si>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</si>
  <si>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</si>
  <si>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</si>
  <si>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</si>
  <si>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</si>
  <si>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</si>
  <si>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</si>
  <si>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</si>
  <si>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</si>
  <si>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</si>
  <si>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</si>
  <si>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</si>
  <si>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</si>
  <si>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</si>
  <si>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</si>
  <si>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</si>
  <si>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</si>
  <si>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</si>
  <si>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</si>
  <si>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</si>
  <si>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</si>
  <si>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</si>
  <si>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</si>
  <si>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</si>
  <si>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</si>
  <si>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</si>
  <si>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</si>
  <si>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</si>
  <si>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</si>
  <si>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</si>
  <si>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</si>
  <si>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</si>
  <si>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</si>
  <si>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</si>
  <si>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</si>
  <si>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</si>
  <si>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</si>
  <si>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</si>
  <si>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</si>
  <si>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</si>
  <si>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</si>
  <si>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</si>
  <si>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</si>
  <si>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</si>
  <si>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</si>
  <si>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</si>
  <si>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</si>
  <si>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</si>
  <si>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</si>
  <si>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</si>
  <si>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</si>
  <si>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</si>
  <si>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</si>
  <si>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</si>
  <si>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</si>
  <si>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</si>
  <si>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</si>
  <si>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</si>
  <si>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</si>
  <si>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</si>
  <si>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</si>
  <si>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</si>
  <si>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</si>
  <si>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</si>
  <si>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</si>
  <si>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</si>
  <si>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</si>
  <si>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</si>
  <si>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</si>
  <si>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</si>
  <si>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</si>
  <si>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</si>
  <si>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</si>
  <si>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</si>
  <si>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</si>
  <si>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</si>
  <si>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</si>
  <si>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</si>
  <si>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</si>
  <si>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</si>
  <si>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</si>
  <si>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</si>
  <si>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</si>
  <si>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</si>
  <si>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</si>
  <si>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</si>
  <si>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</si>
  <si>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</si>
  <si>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</si>
  <si>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</si>
  <si>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</si>
  <si>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</si>
  <si>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</si>
  <si>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</si>
  <si>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</si>
  <si>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</si>
  <si>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</si>
  <si>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</si>
  <si>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</si>
  <si>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</si>
  <si>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</si>
  <si>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</si>
  <si>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</si>
  <si>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</si>
  <si>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</si>
  <si>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</si>
  <si>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</si>
  <si>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</si>
  <si>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</si>
  <si>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</si>
  <si>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</si>
  <si>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</si>
  <si>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</si>
  <si>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</si>
  <si>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</si>
  <si>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</si>
  <si>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</si>
  <si>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</si>
  <si>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</si>
  <si>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</si>
  <si>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</si>
  <si>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</si>
  <si>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</si>
  <si>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</si>
  <si>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</si>
  <si>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</si>
  <si>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</si>
  <si>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</si>
  <si>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</si>
  <si>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</si>
  <si>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</si>
  <si>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</si>
  <si>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</si>
  <si>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</si>
  <si>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</si>
  <si>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</si>
  <si>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</si>
  <si>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</si>
  <si>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</si>
  <si>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</si>
  <si>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</si>
  <si>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</si>
  <si>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</si>
  <si>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</si>
  <si>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</si>
  <si>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</si>
  <si>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</si>
  <si>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</si>
  <si>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</si>
  <si>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</si>
  <si>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</si>
  <si>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</si>
  <si>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</si>
  <si>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</si>
  <si>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</si>
  <si>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</si>
  <si>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</si>
  <si>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</si>
  <si>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</si>
  <si>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</si>
  <si>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</si>
  <si>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</si>
  <si>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</si>
  <si>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</si>
  <si>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</si>
  <si>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</si>
  <si>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</si>
  <si>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</si>
  <si>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</si>
  <si>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</si>
  <si>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</si>
  <si>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</si>
  <si>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</si>
  <si>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</si>
  <si>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</si>
  <si>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</si>
  <si>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</si>
  <si>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</si>
  <si>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</si>
  <si>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</si>
  <si>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</si>
  <si>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</si>
  <si>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</si>
  <si>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</si>
  <si>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</si>
  <si>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</si>
  <si>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</si>
  <si>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</si>
  <si>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</si>
  <si>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</si>
  <si>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</si>
  <si>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</si>
  <si>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</si>
  <si>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</si>
  <si>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</si>
  <si>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</si>
  <si>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</si>
  <si>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</si>
  <si>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</si>
  <si>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</si>
  <si>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</si>
  <si>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</si>
  <si>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</si>
  <si>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</si>
  <si>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</si>
  <si>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</si>
  <si>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</si>
  <si>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</si>
  <si>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</si>
  <si>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</si>
  <si>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</si>
  <si>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</si>
  <si>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</si>
  <si>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</si>
  <si>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</si>
  <si>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</si>
  <si>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</si>
  <si>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</si>
  <si>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</si>
  <si>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</si>
  <si>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</si>
  <si>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</si>
  <si>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</si>
  <si>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</si>
  <si>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</si>
  <si>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</si>
  <si>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</si>
  <si>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</si>
  <si>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</si>
  <si>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</si>
  <si>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</si>
  <si>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</si>
  <si>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</si>
  <si>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</si>
  <si>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</si>
  <si>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</si>
  <si>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</si>
  <si>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</si>
  <si>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</si>
  <si>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</si>
  <si>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</si>
  <si>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</si>
  <si>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</si>
  <si>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</si>
  <si>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</si>
  <si>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</si>
  <si>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</si>
  <si>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</si>
  <si>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</si>
  <si>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</si>
  <si>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</si>
  <si>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</si>
  <si>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</si>
  <si>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</si>
  <si>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</si>
  <si>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</si>
  <si>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</si>
  <si>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</si>
  <si>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</si>
  <si>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</si>
  <si>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</si>
  <si>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</si>
  <si>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</si>
  <si>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</si>
  <si>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</si>
  <si>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</si>
  <si>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</si>
  <si>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</si>
  <si>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</si>
  <si>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</si>
  <si>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</si>
  <si>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</si>
  <si>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</si>
  <si>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</si>
  <si>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</si>
  <si>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</si>
  <si>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</si>
  <si>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</si>
  <si>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</si>
  <si>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</si>
  <si>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</si>
  <si>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</si>
  <si>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</si>
  <si>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</si>
  <si>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</si>
  <si>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</si>
  <si>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</si>
  <si>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</si>
  <si>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</si>
  <si>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</si>
  <si>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</si>
  <si>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</si>
  <si>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</si>
  <si>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</si>
  <si>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</si>
  <si>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</si>
  <si>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</si>
  <si>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</si>
  <si>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</si>
  <si>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</si>
  <si>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</si>
  <si>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</si>
  <si>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</si>
  <si>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</si>
  <si>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</si>
  <si>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</si>
  <si>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</si>
  <si>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</si>
  <si>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</si>
  <si>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</si>
  <si>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</si>
  <si>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</si>
  <si>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</si>
  <si>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</si>
  <si>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</si>
  <si>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</si>
  <si>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</si>
  <si>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</si>
  <si>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</si>
  <si>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</si>
  <si>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</si>
  <si>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</si>
  <si>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</si>
  <si>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</si>
  <si>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</si>
  <si>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</si>
  <si>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</si>
  <si>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</si>
  <si>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</si>
  <si>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</si>
  <si>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</si>
  <si>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</si>
  <si>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</si>
  <si>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</si>
  <si>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</si>
  <si>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</si>
  <si>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</si>
  <si>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</si>
  <si>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</si>
  <si>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</si>
  <si>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</si>
  <si>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</si>
  <si>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</si>
  <si>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</si>
  <si>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</si>
  <si>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</si>
  <si>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</si>
  <si>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</si>
  <si>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</si>
  <si>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</si>
  <si>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</si>
  <si>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</si>
  <si>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</si>
  <si>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</si>
  <si>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</si>
  <si>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</si>
  <si>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</si>
  <si>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</si>
  <si>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</si>
  <si>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</si>
  <si>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</si>
  <si>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</si>
  <si>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</si>
  <si>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</si>
  <si>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</si>
  <si>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</si>
  <si>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</si>
  <si>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</si>
  <si>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</si>
  <si>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</si>
  <si>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</si>
  <si>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</si>
  <si>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</si>
  <si>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</si>
  <si>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</si>
  <si>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</si>
  <si>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</si>
  <si>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</si>
  <si>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</si>
  <si>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</si>
  <si>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</si>
  <si>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</si>
  <si>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</si>
  <si>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</si>
  <si>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</si>
  <si>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</si>
  <si>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</si>
  <si>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</si>
  <si>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</si>
  <si>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</si>
  <si>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</si>
  <si>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</si>
  <si>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</si>
  <si>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</si>
  <si>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</si>
  <si>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</si>
  <si>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</si>
  <si>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</si>
  <si>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</si>
  <si>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</si>
  <si>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</si>
  <si>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</si>
  <si>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</si>
  <si>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</si>
  <si>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</si>
  <si>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</si>
  <si>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</si>
  <si>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</si>
  <si>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</si>
  <si>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</si>
  <si>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</si>
  <si>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</si>
  <si>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</si>
  <si>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</si>
  <si>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</si>
  <si>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</si>
  <si>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</si>
  <si>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</si>
  <si>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</si>
  <si>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</si>
  <si>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</si>
  <si>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</si>
  <si>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</si>
  <si>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</si>
  <si>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</si>
  <si>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</si>
  <si>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</si>
  <si>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</si>
  <si>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</si>
  <si>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</si>
  <si>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</si>
  <si>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</si>
  <si>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</si>
  <si>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</si>
  <si>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</si>
  <si>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</si>
  <si>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</si>
  <si>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</si>
  <si>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</si>
  <si>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</si>
  <si>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</si>
  <si>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</si>
  <si>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</si>
  <si>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</si>
  <si>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</si>
  <si>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</si>
  <si>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</si>
  <si>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</si>
  <si>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</si>
  <si>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</si>
  <si>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</si>
  <si>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</si>
  <si>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</si>
  <si>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</si>
  <si>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</si>
  <si>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</si>
  <si>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</si>
  <si>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</si>
  <si>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</si>
  <si>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</si>
  <si>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</si>
  <si>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</si>
  <si>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</si>
  <si>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</si>
  <si>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</si>
  <si>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</si>
  <si>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</si>
  <si>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</si>
  <si>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</si>
  <si>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</si>
  <si>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</si>
  <si>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</si>
  <si>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</si>
  <si>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</si>
  <si>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</si>
  <si>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</si>
  <si>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</si>
  <si>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</si>
  <si>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</si>
  <si>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</si>
  <si>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</si>
  <si>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</si>
  <si>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</si>
  <si>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</si>
  <si>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</si>
  <si>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</si>
  <si>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</si>
  <si>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</si>
  <si>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</si>
  <si>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</si>
  <si>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</si>
  <si>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</si>
  <si>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</si>
  <si>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</si>
  <si>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</si>
  <si>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</si>
  <si>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</si>
  <si>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</si>
  <si>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</si>
  <si>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</si>
  <si>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</si>
  <si>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</si>
  <si>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</si>
  <si>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</si>
  <si>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</si>
  <si>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</si>
  <si>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</si>
  <si>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</si>
  <si>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</si>
  <si>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</si>
  <si>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</si>
  <si>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</si>
  <si>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</si>
  <si>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</si>
  <si>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</si>
  <si>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</si>
  <si>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</si>
  <si>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</si>
  <si>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</si>
  <si>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</si>
  <si>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</si>
  <si>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</si>
  <si>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</si>
  <si>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</si>
  <si>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</si>
  <si>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</si>
  <si>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</si>
  <si>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</si>
  <si>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</si>
  <si>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</si>
  <si>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</si>
  <si>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</si>
  <si>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</si>
  <si>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</si>
  <si>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</si>
  <si>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</si>
  <si>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</si>
  <si>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</si>
  <si>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</si>
  <si>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</si>
  <si>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</si>
  <si>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</si>
  <si>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</si>
  <si>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</si>
  <si>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</si>
  <si>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</si>
  <si>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</si>
  <si>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</si>
  <si>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</si>
  <si>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</si>
  <si>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</si>
  <si>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</si>
  <si>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</si>
  <si>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</si>
  <si>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</si>
  <si>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</si>
  <si>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</si>
  <si>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</si>
  <si>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</si>
  <si>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</si>
  <si>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</si>
  <si>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</si>
  <si>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</si>
  <si>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</si>
  <si>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</si>
  <si>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</si>
  <si>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</si>
  <si>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</si>
  <si>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</si>
  <si>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</si>
  <si>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</si>
  <si>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</si>
  <si>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</si>
  <si>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</si>
  <si>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</si>
  <si>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</si>
  <si>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</si>
  <si>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</si>
  <si>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</si>
  <si>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</si>
  <si>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</si>
  <si>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</si>
  <si>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</si>
  <si>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</si>
  <si>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</si>
  <si>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</si>
  <si>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</si>
  <si>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</si>
  <si>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</si>
  <si>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</si>
  <si>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</si>
  <si>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</si>
  <si>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</si>
  <si>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</si>
  <si>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</si>
  <si>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</si>
  <si>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</si>
  <si>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</si>
  <si>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</si>
  <si>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</si>
  <si>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</si>
  <si>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</si>
  <si>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</si>
  <si>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</si>
  <si>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</si>
  <si>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</si>
  <si>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</si>
  <si>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</si>
  <si>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</si>
  <si>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</si>
  <si>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</si>
  <si>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</si>
  <si>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</si>
  <si>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</si>
  <si>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</si>
  <si>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</si>
  <si>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</si>
  <si>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</si>
  <si>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</si>
  <si>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</si>
  <si>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</si>
  <si>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</si>
  <si>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</si>
  <si>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</si>
  <si>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</si>
  <si>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</si>
  <si>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</si>
  <si>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</si>
  <si>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</si>
  <si>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</si>
  <si>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</si>
  <si>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</si>
  <si>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</si>
  <si>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</si>
  <si>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</si>
  <si>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</si>
  <si>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</si>
  <si>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</si>
  <si>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</si>
  <si>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</si>
  <si>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</si>
  <si>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</si>
  <si>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</si>
  <si>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</si>
  <si>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</si>
  <si>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</si>
  <si>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</si>
  <si>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</si>
  <si>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</si>
  <si>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</si>
  <si>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</si>
  <si>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</si>
  <si>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</si>
  <si>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</si>
  <si>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</si>
  <si>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</si>
  <si>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</si>
  <si>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</si>
  <si>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</si>
  <si>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</si>
  <si>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</si>
  <si>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</si>
  <si>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</si>
  <si>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</si>
  <si>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</si>
  <si>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</si>
  <si>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</si>
  <si>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</si>
  <si>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</si>
  <si>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</si>
  <si>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</si>
  <si>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</si>
  <si>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</si>
  <si>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</si>
  <si>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</si>
  <si>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</si>
  <si>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</si>
  <si>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</si>
  <si>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</si>
  <si>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</si>
  <si>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</si>
  <si>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</si>
  <si>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</si>
  <si>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</si>
  <si>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</si>
  <si>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</si>
  <si>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</si>
  <si>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</si>
  <si>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</si>
  <si>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</si>
  <si>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</si>
  <si>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</si>
  <si>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</si>
  <si>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</si>
  <si>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</si>
  <si>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</si>
  <si>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</si>
  <si>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</si>
  <si>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</si>
  <si>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</si>
  <si>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</si>
  <si>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</si>
  <si>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</si>
  <si>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</si>
  <si>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</si>
  <si>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</si>
  <si>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</si>
  <si>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</si>
  <si>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</si>
  <si>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</si>
  <si>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</si>
  <si>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</si>
  <si>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</si>
  <si>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</si>
  <si>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</si>
  <si>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</si>
  <si>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</si>
  <si>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</si>
  <si>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</si>
  <si>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</si>
  <si>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</si>
  <si>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</si>
  <si>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</si>
  <si>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</si>
  <si>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</si>
  <si>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</si>
  <si>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</si>
  <si>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</si>
  <si>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</si>
  <si>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</si>
  <si>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</si>
  <si>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</si>
  <si>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</si>
  <si>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</si>
  <si>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</si>
  <si>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</si>
  <si>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</si>
  <si>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</si>
  <si>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</si>
  <si>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</si>
  <si>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</si>
  <si>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</si>
  <si>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</si>
  <si>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</si>
  <si>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</si>
  <si>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</si>
  <si>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</si>
  <si>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</si>
  <si>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</si>
  <si>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</si>
  <si>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</si>
  <si>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</si>
  <si>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</si>
  <si>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</si>
  <si>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</si>
  <si>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</si>
  <si>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</si>
  <si>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</si>
  <si>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</si>
  <si>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</si>
  <si>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</si>
  <si>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</si>
  <si>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</si>
  <si>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</si>
  <si>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</si>
  <si>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</si>
  <si>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</si>
  <si>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</si>
  <si>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</si>
  <si>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</si>
  <si>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</si>
  <si>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</si>
  <si>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</si>
  <si>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</si>
  <si>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</si>
  <si>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</si>
  <si>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</si>
  <si>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</si>
  <si>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</si>
  <si>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</si>
  <si>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</si>
  <si>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</si>
  <si>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</si>
  <si>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</si>
  <si>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</si>
  <si>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</si>
  <si>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</si>
  <si>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</si>
  <si>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</si>
  <si>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</si>
  <si>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</si>
  <si>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</si>
  <si>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</si>
  <si>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</si>
  <si>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</si>
  <si>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</si>
  <si>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</si>
  <si>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</si>
  <si>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</si>
  <si>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</si>
  <si>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</si>
  <si>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</si>
  <si>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</si>
  <si>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</si>
  <si>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</si>
  <si>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</si>
  <si>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</si>
  <si>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</si>
  <si>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</si>
  <si>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</si>
  <si>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</si>
  <si>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</si>
  <si>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</si>
  <si>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</si>
  <si>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</si>
  <si>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</si>
  <si>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</si>
  <si>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</si>
  <si>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</si>
  <si>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</si>
  <si>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</si>
  <si>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</si>
  <si>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</si>
  <si>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</si>
  <si>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</si>
  <si>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</si>
  <si>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</si>
  <si>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</si>
  <si>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</si>
  <si>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</si>
  <si>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</si>
  <si>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</si>
  <si>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</si>
  <si>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</si>
  <si>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</si>
  <si>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</si>
  <si>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</si>
  <si>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</si>
  <si>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</si>
  <si>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</si>
  <si>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</si>
  <si>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</si>
  <si>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</si>
  <si>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</si>
  <si>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</si>
  <si>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</si>
  <si>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</si>
  <si>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</si>
  <si>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</si>
  <si>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</si>
  <si>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</si>
  <si>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</si>
  <si>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</si>
  <si>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</si>
  <si>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</si>
  <si>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</si>
  <si>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</si>
  <si>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</si>
  <si>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</si>
  <si>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</si>
  <si>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</si>
  <si>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</si>
  <si>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</si>
  <si>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</si>
  <si>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</si>
  <si>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</si>
  <si>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</si>
  <si>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</si>
  <si>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</si>
  <si>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</si>
  <si>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</si>
  <si>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</si>
  <si>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</si>
  <si>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</si>
  <si>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</si>
  <si>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</si>
  <si>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</si>
  <si>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</si>
  <si>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</si>
  <si>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</si>
  <si>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</si>
  <si>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</si>
  <si>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</si>
  <si>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</si>
  <si>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</si>
  <si>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</si>
  <si>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</si>
  <si>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</si>
  <si>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</si>
  <si>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</si>
  <si>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</si>
  <si>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</si>
  <si>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</si>
  <si>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</si>
  <si>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</si>
  <si>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</si>
  <si>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</si>
  <si>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</si>
  <si>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</si>
  <si>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</si>
  <si>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</si>
  <si>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</si>
  <si>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</si>
  <si>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</si>
  <si>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</si>
  <si>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</si>
  <si>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</si>
  <si>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</si>
  <si>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</si>
  <si>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</si>
  <si>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</si>
  <si>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</si>
  <si>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</si>
  <si>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</si>
  <si>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</si>
  <si>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</si>
  <si>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</si>
  <si>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</si>
  <si>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</si>
  <si>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</si>
  <si>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</si>
  <si>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</si>
  <si>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</si>
  <si>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</si>
  <si>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</si>
  <si>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</si>
  <si>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</si>
  <si>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</si>
  <si>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</si>
  <si>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</si>
  <si>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</si>
  <si>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</si>
  <si>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</si>
  <si>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</si>
  <si>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</si>
  <si>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</si>
  <si>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</si>
  <si>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</si>
  <si>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</si>
  <si>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</si>
  <si>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</si>
  <si>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</si>
  <si>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</si>
  <si>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</si>
  <si>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</si>
  <si>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</si>
  <si>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</si>
  <si>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</si>
  <si>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</si>
  <si>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</si>
  <si>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</si>
  <si>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</si>
  <si>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</si>
  <si>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</si>
  <si>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</si>
  <si>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</si>
  <si>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</si>
  <si>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</si>
  <si>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</si>
  <si>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</si>
  <si>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</si>
  <si>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</si>
  <si>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</si>
  <si>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</si>
  <si>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</si>
  <si>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</si>
  <si>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</si>
  <si>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</si>
  <si>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</si>
  <si>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</si>
  <si>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</si>
  <si>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</si>
  <si>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</si>
  <si>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</si>
  <si>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</si>
  <si>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</si>
  <si>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</si>
  <si>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</si>
  <si>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</si>
  <si>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</si>
  <si>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</si>
  <si>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</si>
  <si>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</si>
  <si>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</si>
  <si>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</si>
  <si>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</si>
  <si>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</si>
  <si>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</si>
  <si>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</si>
  <si>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</si>
  <si>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</si>
  <si>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</si>
  <si>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</si>
  <si>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</si>
  <si>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</si>
  <si>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</si>
  <si>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</si>
  <si>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</si>
  <si>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</si>
  <si>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</si>
  <si>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</si>
  <si>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</si>
  <si>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</si>
  <si>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</si>
  <si>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</si>
  <si>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</si>
  <si>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</si>
  <si>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</si>
  <si>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</si>
  <si>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</si>
  <si>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</si>
  <si>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</si>
  <si>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</si>
  <si>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</si>
  <si>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</si>
  <si>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</si>
  <si>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</si>
  <si>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</si>
  <si>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</si>
  <si>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</si>
  <si>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</si>
  <si>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</si>
  <si>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</si>
  <si>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</si>
  <si>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</si>
  <si>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</si>
  <si>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</si>
  <si>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</si>
  <si>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</si>
  <si>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</si>
  <si>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</si>
  <si>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</si>
  <si>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</si>
  <si>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</si>
  <si>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</si>
  <si>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</si>
  <si>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</si>
  <si>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</si>
  <si>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</si>
  <si>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</si>
  <si>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</si>
  <si>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</si>
  <si>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</si>
  <si>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</si>
  <si>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</si>
  <si>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</si>
  <si>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</si>
  <si>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</si>
  <si>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</si>
  <si>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</si>
  <si>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</si>
  <si>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</si>
  <si>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</si>
  <si>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</si>
  <si>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</si>
  <si>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</si>
  <si>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</si>
  <si>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</si>
  <si>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</si>
  <si>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</si>
  <si>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</si>
  <si>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</si>
  <si>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</si>
  <si>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</si>
  <si>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</si>
  <si>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</si>
  <si>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</si>
  <si>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</si>
  <si>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</si>
  <si>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</si>
  <si>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</si>
  <si>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</si>
  <si>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</si>
  <si>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</si>
  <si>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</si>
  <si>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</si>
  <si>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</si>
  <si>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</si>
  <si>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</si>
  <si>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</si>
  <si>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</si>
  <si>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</si>
  <si>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</si>
  <si>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</si>
  <si>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</si>
  <si>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</si>
  <si>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</si>
  <si>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</si>
  <si>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</si>
  <si>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</si>
  <si>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</si>
  <si>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</si>
  <si>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</si>
  <si>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</si>
  <si>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</si>
  <si>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</si>
  <si>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</si>
  <si>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</si>
  <si>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</si>
  <si>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</si>
  <si>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</si>
  <si>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</si>
  <si>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</si>
  <si>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</si>
  <si>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</si>
  <si>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</si>
  <si>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</si>
  <si>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</si>
  <si>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</si>
  <si>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</si>
  <si>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</si>
  <si>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</si>
  <si>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</si>
  <si>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</si>
  <si>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</si>
  <si>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</si>
  <si>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</si>
  <si>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</si>
  <si>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</si>
  <si>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</si>
  <si>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</si>
  <si>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</si>
  <si>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</si>
  <si>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</si>
  <si>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</si>
  <si>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</si>
  <si>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</si>
  <si>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</si>
  <si>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</si>
  <si>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</si>
  <si>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</si>
  <si>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</si>
  <si>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</si>
  <si>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</si>
  <si>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</si>
  <si>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</si>
  <si>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</si>
  <si>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</si>
  <si>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</si>
  <si>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</si>
  <si>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</si>
  <si>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</si>
  <si>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</si>
  <si>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</si>
  <si>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</si>
  <si>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</si>
  <si>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</si>
  <si>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</si>
  <si>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</si>
  <si>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</si>
  <si>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</si>
  <si>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</si>
  <si>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</si>
  <si>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</si>
  <si>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</si>
  <si>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</si>
  <si>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</si>
  <si>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</si>
  <si>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</si>
  <si>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</si>
  <si>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</si>
  <si>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</si>
  <si>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</si>
  <si>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</si>
  <si>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</si>
  <si>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</si>
  <si>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</si>
  <si>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</si>
  <si>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</si>
  <si>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</si>
  <si>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</si>
  <si>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</si>
  <si>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</si>
  <si>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</si>
  <si>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</si>
  <si>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</si>
  <si>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</si>
  <si>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</si>
  <si>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</si>
  <si>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</si>
  <si>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</si>
  <si>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</si>
  <si>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</si>
  <si>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</si>
  <si>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</si>
  <si>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</si>
  <si>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</si>
  <si>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</si>
  <si>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</si>
  <si>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</si>
  <si>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</si>
  <si>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</si>
  <si>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</si>
  <si>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</si>
  <si>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</si>
  <si>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</si>
  <si>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</si>
  <si>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</si>
  <si>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</si>
  <si>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</si>
  <si>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</si>
  <si>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</si>
  <si>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</si>
  <si>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</si>
  <si>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</si>
  <si>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</si>
  <si>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</si>
  <si>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</si>
  <si>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</si>
  <si>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</si>
  <si>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</si>
  <si>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</si>
  <si>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</si>
  <si>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</si>
  <si>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</si>
  <si>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</si>
  <si>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</si>
  <si>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</si>
  <si>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</si>
  <si>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</si>
  <si>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</si>
  <si>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</si>
  <si>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</si>
  <si>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</si>
  <si>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</si>
  <si>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</si>
  <si>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</si>
  <si>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</si>
  <si>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</si>
  <si>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</si>
  <si>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</si>
  <si>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</si>
  <si>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</si>
  <si>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</si>
  <si>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</si>
  <si>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</si>
  <si>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</si>
  <si>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</si>
  <si>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</si>
  <si>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</si>
  <si>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</si>
  <si>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</si>
  <si>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</si>
  <si>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</si>
  <si>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</si>
  <si>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</si>
  <si>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</si>
  <si>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</si>
  <si>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</si>
  <si>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</si>
  <si>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</si>
  <si>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</si>
  <si>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</si>
  <si>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</si>
  <si>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</si>
  <si>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</si>
  <si>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</si>
  <si>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</si>
  <si>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</si>
  <si>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</si>
  <si>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</si>
  <si>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</si>
  <si>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</si>
  <si>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</si>
  <si>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</si>
  <si>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</si>
  <si>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</si>
  <si>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</si>
  <si>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</si>
  <si>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</si>
  <si>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</si>
  <si>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</si>
  <si>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</si>
  <si>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</si>
  <si>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</si>
  <si>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</si>
  <si>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</si>
  <si>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</si>
  <si>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</si>
  <si>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</si>
  <si>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</si>
  <si>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</si>
  <si>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</si>
  <si>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</si>
  <si>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</si>
  <si>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</si>
  <si>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</si>
  <si>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</si>
  <si>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</si>
  <si>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</si>
  <si>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</si>
  <si>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</si>
  <si>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</si>
  <si>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</si>
  <si>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</si>
  <si>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</si>
  <si>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</si>
  <si>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</si>
  <si>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</si>
  <si>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</si>
  <si>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</si>
  <si>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</si>
  <si>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</si>
  <si>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</si>
  <si>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</si>
  <si>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</si>
  <si>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</si>
  <si>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</si>
  <si>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</si>
  <si>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</si>
  <si>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</si>
  <si>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</si>
  <si>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</si>
  <si>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</si>
  <si>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</si>
  <si>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</si>
  <si>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</si>
  <si>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</si>
  <si>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</si>
  <si>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</si>
  <si>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</si>
  <si>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</si>
  <si>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</si>
  <si>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</si>
  <si>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</si>
  <si>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</si>
  <si>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</si>
  <si>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</si>
  <si>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</si>
  <si>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</si>
  <si>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</si>
  <si>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</si>
  <si>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</si>
  <si>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</si>
  <si>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</si>
  <si>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</si>
  <si>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</si>
  <si>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</si>
  <si>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</si>
  <si>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</si>
  <si>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</si>
  <si>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</si>
  <si>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</si>
  <si>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</si>
  <si>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</si>
  <si>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</si>
  <si>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</si>
  <si>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</si>
  <si>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</si>
  <si>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</si>
  <si>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</si>
  <si>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</si>
  <si>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</si>
  <si>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</si>
  <si>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</si>
  <si>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</si>
  <si>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</si>
  <si>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</si>
  <si>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</si>
  <si>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</si>
  <si>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</si>
  <si>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</si>
  <si>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</si>
  <si>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</si>
  <si>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</si>
  <si>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</si>
  <si>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</si>
  <si>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</si>
  <si>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</si>
  <si>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</si>
  <si>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</si>
  <si>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</si>
  <si>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</si>
  <si>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</si>
  <si>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</si>
  <si>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</si>
  <si>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</si>
  <si>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</si>
  <si>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</si>
  <si>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</si>
  <si>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</si>
  <si>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</si>
  <si>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</si>
  <si>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</si>
  <si>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</si>
  <si>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</si>
  <si>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</si>
  <si>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</si>
  <si>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</si>
  <si>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</si>
  <si>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</si>
  <si>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</si>
  <si>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</si>
  <si>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</si>
  <si>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</si>
  <si>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</si>
  <si>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</si>
  <si>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</si>
  <si>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</si>
  <si>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</si>
  <si>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</si>
  <si>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</si>
  <si>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</si>
  <si>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</si>
  <si>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</si>
  <si>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</si>
  <si>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</si>
  <si>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</si>
  <si>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</si>
  <si>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</si>
  <si>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</si>
  <si>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</si>
  <si>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</si>
  <si>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</si>
  <si>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</si>
  <si>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</si>
  <si>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</si>
  <si>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</si>
  <si>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</si>
  <si>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</si>
  <si>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</si>
  <si>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</si>
  <si>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</si>
  <si>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</si>
  <si>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</si>
  <si>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</si>
  <si>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</si>
  <si>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</si>
  <si>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</si>
  <si>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</si>
  <si>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</si>
  <si>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</si>
  <si>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</si>
  <si>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</si>
  <si>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</si>
  <si>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</si>
  <si>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</si>
  <si>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</si>
  <si>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</si>
  <si>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</si>
  <si>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</si>
  <si>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</si>
  <si>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</si>
  <si>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</si>
  <si>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</si>
  <si>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</si>
  <si>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</si>
  <si>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</si>
  <si>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</si>
  <si>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</si>
  <si>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</si>
  <si>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</si>
  <si>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</si>
  <si>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</si>
  <si>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</si>
  <si>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</si>
  <si>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</si>
  <si>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</si>
  <si>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</si>
  <si>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</si>
  <si>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</si>
  <si>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</si>
  <si>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</si>
  <si>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</si>
  <si>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</si>
  <si>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</si>
  <si>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</si>
  <si>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</si>
  <si>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</si>
  <si>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</si>
  <si>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</si>
  <si>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</si>
  <si>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</si>
  <si>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</si>
  <si>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</si>
  <si>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</si>
  <si>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</si>
  <si>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</si>
  <si>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</si>
  <si>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</si>
  <si>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</si>
  <si>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</si>
  <si>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</si>
  <si>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</si>
  <si>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</si>
  <si>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</si>
  <si>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</si>
  <si>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</si>
  <si>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</si>
  <si>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</si>
  <si>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</si>
  <si>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</si>
  <si>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</si>
  <si>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</si>
  <si>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</si>
  <si>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</si>
  <si>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</si>
  <si>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</si>
  <si>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</si>
  <si>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</si>
  <si>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</si>
  <si>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</si>
  <si>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</si>
  <si>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</si>
  <si>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</si>
  <si>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</si>
  <si>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</si>
  <si>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</si>
  <si>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</si>
  <si>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</si>
  <si>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</si>
  <si>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</si>
  <si>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</si>
  <si>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</si>
  <si>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</si>
  <si>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</si>
  <si>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</si>
  <si>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</si>
  <si>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</si>
  <si>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</si>
  <si>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</si>
  <si>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</si>
  <si>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</si>
  <si>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</si>
  <si>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</si>
  <si>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</si>
  <si>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</si>
  <si>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</si>
  <si>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</si>
  <si>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</si>
  <si>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</si>
  <si>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</si>
  <si>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</si>
  <si>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</si>
  <si>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</si>
  <si>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</si>
  <si>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</si>
  <si>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</si>
  <si>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</si>
  <si>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</si>
  <si>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</si>
  <si>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</si>
  <si>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</si>
  <si>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</si>
  <si>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</si>
  <si>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</si>
  <si>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</si>
  <si>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</si>
  <si>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</si>
  <si>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</si>
  <si>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</si>
  <si>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</si>
  <si>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</si>
  <si>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</si>
  <si>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</si>
  <si>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</si>
  <si>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</si>
  <si>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</si>
  <si>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</si>
  <si>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</si>
  <si>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</si>
  <si>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</si>
  <si>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</si>
  <si>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</si>
  <si>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</si>
  <si>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</si>
  <si>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</si>
  <si>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</si>
  <si>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</si>
  <si>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</si>
  <si>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</si>
  <si>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</si>
  <si>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</si>
  <si>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</si>
  <si>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</si>
  <si>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</si>
  <si>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</si>
  <si>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</si>
  <si>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</si>
  <si>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</si>
  <si>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</si>
  <si>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</si>
  <si>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</si>
  <si>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</si>
  <si>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</si>
  <si>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</si>
  <si>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</si>
  <si>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</si>
  <si>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</si>
  <si>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</si>
  <si>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</si>
  <si>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</si>
  <si>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</si>
  <si>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</si>
  <si>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</si>
  <si>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</si>
  <si>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</si>
  <si>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</si>
  <si>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</si>
  <si>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</si>
  <si>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</si>
  <si>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</si>
  <si>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</si>
  <si>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</si>
  <si>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</si>
  <si>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</si>
  <si>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</si>
  <si>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</si>
  <si>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</si>
  <si>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</si>
  <si>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</si>
  <si>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</si>
  <si>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</si>
  <si>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</si>
  <si>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</si>
  <si>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</si>
  <si>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</si>
  <si>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</si>
  <si>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</si>
  <si>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</si>
  <si>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</si>
  <si>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</si>
  <si>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</si>
  <si>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</si>
  <si>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</si>
  <si>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</si>
  <si>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</si>
  <si>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</si>
  <si>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</si>
  <si>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</si>
  <si>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</si>
  <si>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</si>
  <si>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</si>
  <si>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</si>
  <si>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</si>
  <si>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</si>
  <si>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</si>
  <si>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</si>
  <si>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</si>
  <si>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</si>
  <si>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</si>
  <si>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</si>
  <si>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</si>
  <si>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</si>
  <si>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</si>
  <si>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</si>
  <si>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</si>
  <si>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</si>
  <si>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</si>
  <si>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</si>
  <si>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</si>
  <si>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</si>
  <si>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</si>
  <si>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</si>
  <si>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</si>
  <si>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</si>
  <si>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</si>
  <si>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</si>
  <si>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</si>
  <si>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</si>
  <si>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</si>
  <si>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</si>
  <si>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</si>
  <si>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</si>
  <si>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</si>
  <si>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</si>
  <si>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</si>
  <si>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</si>
  <si>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</si>
  <si>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</si>
  <si>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</si>
  <si>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</si>
  <si>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</si>
  <si>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</si>
  <si>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</si>
  <si>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</si>
  <si>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</si>
  <si>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</si>
  <si>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</si>
  <si>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</si>
  <si>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</si>
  <si>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</si>
  <si>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</si>
  <si>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</si>
  <si>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</si>
  <si>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</si>
  <si>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</si>
  <si>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</si>
  <si>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</si>
  <si>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</si>
  <si>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</si>
  <si>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</si>
  <si>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</si>
  <si>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</si>
  <si>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</si>
  <si>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</si>
  <si>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</si>
  <si>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</si>
  <si>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</si>
  <si>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</si>
  <si>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</si>
  <si>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</si>
  <si>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</si>
  <si>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</si>
  <si>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</si>
  <si>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</si>
  <si>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</si>
  <si>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</si>
  <si>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</si>
  <si>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</si>
  <si>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</si>
  <si>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</si>
  <si>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</si>
  <si>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</si>
  <si>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</si>
  <si>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</si>
  <si>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</si>
  <si>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</si>
  <si>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</si>
  <si>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</si>
  <si>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</si>
  <si>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</si>
  <si>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</si>
  <si>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</si>
  <si>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</si>
  <si>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</si>
  <si>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</si>
  <si>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</si>
  <si>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</si>
  <si>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</si>
  <si>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</si>
  <si>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</si>
  <si>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</si>
  <si>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</si>
  <si>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</si>
  <si>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</si>
  <si>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</si>
  <si>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</si>
  <si>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</si>
  <si>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</si>
  <si>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</si>
  <si>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</si>
  <si>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</si>
  <si>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</si>
  <si>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</si>
  <si>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</si>
  <si>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</si>
  <si>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</si>
  <si>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</si>
  <si>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</si>
  <si>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</si>
  <si>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</si>
  <si>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</si>
  <si>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</si>
  <si>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</si>
  <si>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</si>
  <si>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</si>
  <si>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</si>
  <si>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</si>
  <si>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</si>
  <si>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</si>
  <si>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</si>
  <si>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</si>
  <si>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</si>
  <si>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</si>
  <si>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</si>
  <si>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</si>
  <si>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</si>
  <si>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</si>
  <si>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</si>
  <si>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</si>
  <si>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</si>
  <si>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</si>
  <si>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</si>
  <si>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</si>
  <si>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</si>
  <si>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</si>
  <si>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</si>
  <si>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</si>
  <si>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</si>
  <si>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</si>
  <si>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</si>
  <si>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</si>
  <si>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</si>
  <si>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</si>
  <si>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</si>
  <si>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</si>
  <si>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</si>
  <si>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</si>
  <si>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</si>
  <si>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</si>
  <si>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</si>
  <si>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</si>
  <si>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</si>
  <si>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</si>
  <si>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</si>
  <si>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</si>
  <si>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</si>
  <si>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</si>
  <si>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</si>
  <si>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</si>
  <si>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</si>
  <si>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</si>
  <si>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</si>
  <si>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</si>
  <si>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</si>
  <si>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</si>
  <si>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</si>
  <si>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</si>
  <si>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</si>
  <si>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</si>
  <si>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</si>
  <si>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</si>
  <si>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</si>
  <si>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</si>
  <si>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</si>
  <si>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</si>
  <si>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</si>
  <si>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</si>
  <si>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</si>
  <si>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</si>
  <si>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</si>
  <si>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</si>
  <si>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</si>
  <si>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</si>
  <si>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</si>
  <si>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</si>
  <si>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</si>
  <si>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</si>
  <si>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</si>
  <si>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</si>
  <si>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</si>
  <si>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</si>
  <si>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</si>
  <si>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</si>
  <si>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</si>
  <si>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</si>
  <si>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</si>
  <si>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</si>
  <si>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</si>
  <si>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</si>
  <si>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</si>
  <si>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</si>
  <si>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</si>
  <si>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</si>
  <si>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</si>
  <si>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</si>
  <si>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</si>
  <si>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</si>
  <si>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</si>
  <si>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</si>
  <si>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</si>
  <si>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</si>
  <si>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</si>
  <si>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</si>
  <si>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</si>
  <si>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</si>
  <si>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</si>
  <si>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</si>
  <si>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</si>
  <si>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</si>
  <si>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</si>
  <si>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</si>
  <si>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</si>
  <si>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</si>
  <si>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</si>
  <si>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</si>
  <si>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</si>
  <si>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</si>
  <si>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</si>
  <si>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</si>
  <si>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</si>
  <si>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</si>
  <si>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</si>
  <si>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</si>
  <si>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</si>
  <si>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</si>
  <si>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</si>
  <si>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</si>
  <si>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</si>
  <si>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</si>
  <si>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</si>
  <si>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</si>
  <si>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</si>
  <si>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</si>
  <si>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</si>
  <si>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</si>
  <si>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</si>
  <si>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</si>
  <si>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</si>
  <si>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</si>
  <si>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</si>
  <si>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</si>
  <si>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</si>
  <si>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</si>
  <si>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</si>
  <si>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</si>
  <si>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</si>
  <si>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</si>
  <si>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</si>
  <si>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</si>
  <si>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</si>
  <si>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</si>
  <si>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</si>
  <si>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</si>
  <si>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</si>
  <si>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</si>
  <si>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</si>
  <si>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</si>
  <si>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</si>
  <si>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</si>
  <si>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</si>
  <si>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</si>
  <si>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</si>
  <si>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</si>
  <si>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</si>
  <si>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</si>
  <si>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</si>
  <si>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</si>
  <si>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</si>
  <si>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</si>
  <si>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</si>
  <si>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</si>
  <si>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</si>
  <si>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</si>
  <si>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</si>
  <si>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</si>
  <si>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</si>
  <si>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</si>
  <si>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</si>
  <si>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</si>
  <si>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</si>
  <si>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</si>
  <si>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</si>
  <si>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</si>
  <si>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</si>
  <si>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</si>
  <si>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</si>
  <si>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</si>
  <si>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</si>
  <si>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</si>
  <si>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</si>
  <si>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</si>
  <si>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</si>
  <si>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</si>
  <si>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</si>
  <si>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</si>
  <si>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</si>
  <si>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</si>
  <si>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</si>
  <si>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</si>
  <si>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</si>
  <si>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</si>
  <si>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</si>
  <si>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</si>
  <si>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</si>
  <si>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</si>
  <si>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</si>
  <si>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</si>
  <si>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</si>
  <si>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</si>
  <si>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</si>
  <si>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</si>
  <si>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</si>
  <si>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</si>
  <si>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</si>
  <si>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</si>
  <si>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</si>
  <si>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</si>
  <si>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</si>
  <si>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</si>
  <si>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</si>
  <si>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</si>
  <si>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</si>
  <si>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</si>
  <si>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</si>
  <si>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</si>
  <si>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</si>
  <si>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</si>
  <si>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</si>
  <si>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</si>
  <si>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</si>
  <si>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</si>
  <si>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</si>
  <si>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</si>
  <si>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</si>
  <si>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</si>
  <si>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</si>
  <si>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</si>
  <si>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</si>
  <si>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</si>
  <si>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</si>
  <si>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</si>
  <si>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</si>
  <si>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</si>
  <si>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</si>
  <si>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</si>
  <si>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</si>
  <si>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</si>
  <si>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</si>
  <si>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</si>
  <si>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</si>
  <si>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</si>
  <si>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</si>
  <si>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</si>
  <si>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</si>
  <si>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</si>
  <si>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</si>
  <si>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</si>
  <si>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</si>
  <si>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</si>
  <si>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</si>
  <si>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</si>
  <si>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</si>
  <si>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</si>
  <si>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</si>
  <si>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</si>
  <si>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</si>
  <si>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</si>
  <si>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</si>
  <si>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</si>
  <si>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</si>
  <si>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</si>
  <si>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</si>
  <si>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</si>
  <si>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</si>
  <si>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</si>
  <si>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</si>
  <si>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</si>
  <si>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</si>
  <si>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</si>
  <si>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</si>
  <si>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</si>
  <si>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</si>
  <si>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</si>
  <si>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</si>
  <si>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</si>
  <si>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</si>
  <si>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</si>
  <si>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</si>
  <si>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</si>
  <si>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</si>
  <si>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</si>
  <si>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</si>
  <si>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</si>
  <si>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</si>
  <si>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</si>
  <si>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</si>
  <si>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</si>
  <si>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</si>
  <si>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</si>
  <si>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</si>
  <si>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</si>
  <si>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</si>
  <si>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</si>
  <si>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</si>
  <si>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</si>
  <si>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</si>
  <si>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</si>
  <si>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</si>
  <si>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</si>
  <si>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</si>
  <si>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</si>
  <si>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</si>
  <si>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</si>
  <si>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</si>
  <si>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</si>
  <si>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</si>
  <si>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</si>
  <si>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</si>
  <si>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</si>
  <si>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</si>
  <si>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</si>
  <si>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</si>
  <si>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</si>
  <si>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</si>
  <si>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</si>
  <si>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</si>
  <si>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</si>
  <si>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</si>
  <si>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</si>
  <si>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</si>
  <si>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</si>
  <si>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</si>
  <si>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</si>
  <si>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</si>
  <si>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</si>
  <si>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</si>
  <si>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</si>
  <si>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</si>
  <si>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</si>
  <si>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</si>
  <si>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</si>
  <si>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</si>
  <si>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</si>
  <si>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</si>
  <si>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</si>
  <si>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</si>
  <si>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</si>
  <si>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</si>
  <si>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</si>
  <si>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</si>
  <si>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</si>
  <si>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</si>
  <si>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</si>
  <si>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</si>
  <si>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</si>
  <si>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</si>
  <si>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</si>
  <si>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</si>
  <si>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</si>
  <si>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</si>
  <si>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</si>
  <si>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</si>
  <si>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</si>
  <si>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</si>
  <si>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</si>
  <si>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</si>
  <si>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</si>
  <si>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</si>
  <si>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</si>
  <si>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</si>
  <si>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</si>
  <si>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</si>
  <si>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</si>
  <si>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</si>
  <si>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</si>
  <si>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</si>
  <si>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</si>
  <si>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</si>
  <si>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</si>
  <si>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</si>
  <si>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</si>
  <si>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</si>
  <si>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</si>
  <si>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</si>
  <si>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</si>
  <si>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</si>
  <si>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</si>
  <si>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</si>
  <si>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</si>
  <si>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</si>
  <si>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</si>
  <si>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</si>
  <si>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</si>
  <si>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</si>
  <si>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</si>
  <si>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</si>
  <si>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</si>
  <si>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</si>
  <si>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</si>
  <si>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</si>
  <si>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</si>
  <si>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</si>
  <si>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</si>
  <si>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</si>
  <si>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</si>
  <si>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</si>
  <si>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</si>
  <si>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</si>
  <si>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</si>
  <si>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</si>
  <si>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</si>
  <si>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</si>
  <si>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</si>
  <si>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</si>
  <si>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</si>
  <si>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</si>
  <si>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</si>
  <si>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</si>
  <si>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</si>
  <si>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</si>
  <si>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</si>
  <si>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</si>
  <si>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</si>
  <si>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</si>
  <si>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</si>
  <si>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</si>
  <si>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</si>
  <si>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</si>
  <si>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</si>
  <si>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</si>
  <si>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</si>
  <si>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</si>
  <si>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</si>
  <si>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</si>
  <si>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</si>
  <si>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</si>
  <si>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</si>
  <si>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</si>
  <si>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</si>
  <si>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</si>
  <si>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</si>
  <si>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</si>
  <si>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</si>
  <si>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</si>
  <si>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</si>
  <si>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</si>
  <si>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</si>
  <si>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</si>
  <si>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</si>
  <si>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</si>
  <si>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</si>
  <si>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</si>
  <si>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</si>
  <si>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</si>
  <si>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</si>
  <si>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</si>
  <si>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</si>
  <si>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</si>
  <si>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</si>
  <si>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</si>
  <si>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</si>
  <si>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</si>
  <si>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</si>
  <si>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</si>
  <si>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</si>
  <si>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</si>
  <si>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</si>
  <si>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</si>
  <si>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</si>
  <si>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</si>
  <si>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</si>
  <si>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</si>
  <si>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</si>
  <si>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</si>
  <si>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</si>
  <si>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</si>
  <si>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</si>
  <si>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</si>
  <si>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</si>
  <si>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</si>
  <si>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</si>
  <si>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</si>
  <si>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</si>
  <si>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</si>
  <si>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</si>
  <si>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</si>
  <si>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</si>
  <si>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</si>
  <si>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</si>
  <si>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</si>
  <si>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</si>
  <si>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</si>
  <si>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</si>
  <si>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</si>
  <si>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</si>
  <si>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</si>
  <si>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</si>
  <si>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</si>
  <si>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</si>
  <si>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</si>
  <si>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</si>
  <si>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</si>
  <si>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</si>
  <si>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</si>
  <si>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</si>
  <si>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</si>
  <si>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</si>
  <si>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</si>
  <si>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</si>
  <si>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</si>
  <si>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</si>
  <si>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</si>
  <si>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</si>
  <si>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</si>
  <si>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</si>
  <si>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</si>
  <si>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</si>
  <si>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</si>
  <si>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</si>
  <si>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</si>
  <si>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</si>
  <si>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</si>
  <si>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</si>
  <si>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</si>
  <si>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</si>
  <si>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</si>
  <si>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</si>
  <si>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</si>
  <si>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</si>
  <si>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</si>
  <si>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</si>
  <si>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</si>
  <si>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</si>
  <si>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</si>
  <si>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</si>
  <si>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</si>
  <si>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</si>
  <si>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</si>
  <si>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</si>
  <si>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</si>
  <si>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</si>
  <si>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</si>
  <si>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</si>
  <si>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</si>
  <si>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</si>
  <si>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</si>
  <si>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</si>
  <si>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</si>
  <si>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</si>
  <si>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</si>
  <si>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</si>
  <si>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</si>
  <si>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</si>
  <si>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</si>
  <si>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</si>
  <si>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</si>
  <si>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</si>
  <si>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</si>
  <si>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</si>
  <si>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</si>
  <si>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</si>
  <si>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</si>
  <si>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</si>
  <si>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</si>
  <si>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</si>
  <si>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</si>
  <si>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</si>
  <si>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</si>
  <si>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</si>
  <si>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</si>
  <si>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</si>
  <si>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</si>
  <si>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</si>
  <si>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</si>
  <si>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</si>
  <si>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</si>
  <si>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</si>
  <si>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</si>
  <si>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</si>
  <si>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</si>
  <si>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</si>
  <si>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</si>
  <si>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</si>
  <si>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</si>
  <si>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</si>
  <si>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</si>
  <si>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</si>
  <si>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</si>
  <si>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</si>
  <si>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</si>
  <si>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</si>
  <si>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</si>
  <si>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</si>
  <si>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</si>
  <si>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</si>
  <si>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</si>
  <si>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</si>
  <si>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</si>
  <si>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</si>
  <si>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</si>
  <si>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</si>
  <si>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</si>
  <si>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</si>
  <si>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</si>
  <si>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</si>
  <si>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</si>
  <si>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</si>
  <si>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</si>
  <si>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</si>
  <si>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</si>
  <si>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</si>
  <si>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</si>
  <si>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</si>
  <si>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</si>
  <si>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</si>
  <si>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</si>
  <si>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</si>
  <si>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</si>
  <si>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</si>
  <si>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</si>
  <si>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</si>
  <si>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</si>
  <si>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</si>
  <si>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</si>
  <si>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</si>
  <si>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</si>
  <si>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</si>
  <si>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</si>
  <si>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</si>
  <si>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</si>
  <si>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</si>
  <si>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</si>
  <si>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</si>
  <si>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</si>
  <si>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</si>
  <si>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</si>
  <si>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</si>
  <si>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</si>
  <si>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</si>
  <si>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</si>
  <si>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</si>
  <si>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</si>
  <si>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</si>
  <si>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</si>
  <si>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</si>
  <si>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</si>
  <si>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</si>
  <si>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</si>
  <si>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</si>
  <si>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</si>
  <si>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</si>
  <si>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</si>
  <si>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</si>
  <si>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</si>
  <si>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</si>
  <si>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</si>
  <si>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</si>
  <si>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</si>
  <si>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</si>
  <si>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</si>
  <si>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</si>
  <si>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</si>
  <si>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</si>
  <si>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</si>
  <si>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</si>
  <si>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</si>
  <si>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</si>
  <si>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</si>
  <si>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</si>
  <si>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</si>
  <si>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</si>
  <si>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</si>
  <si>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</si>
  <si>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</si>
  <si>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</si>
  <si>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</si>
  <si>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</si>
  <si>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</si>
  <si>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</si>
  <si>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</si>
  <si>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</si>
  <si>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</si>
  <si>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</si>
  <si>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</si>
  <si>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</si>
  <si>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</si>
  <si>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</si>
  <si>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</si>
  <si>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</si>
  <si>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</si>
  <si>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</si>
  <si>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</si>
  <si>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</si>
  <si>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</si>
  <si>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</si>
  <si>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</si>
  <si>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</si>
  <si>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</si>
  <si>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</si>
  <si>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</si>
  <si>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</si>
  <si>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</si>
  <si>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</si>
  <si>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</si>
  <si>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</si>
  <si>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</si>
  <si>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</si>
  <si>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</si>
  <si>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</si>
  <si>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</si>
  <si>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</si>
  <si>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</si>
  <si>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</si>
  <si>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</si>
  <si>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</si>
  <si>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</si>
  <si>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</si>
  <si>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</si>
  <si>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</si>
  <si>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</si>
  <si>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</si>
  <si>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</si>
  <si>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</si>
  <si>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</si>
  <si>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</si>
  <si>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</si>
  <si>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</si>
  <si>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</si>
  <si>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</si>
  <si>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</si>
  <si>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</si>
  <si>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</si>
  <si>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</si>
  <si>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</si>
  <si>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</si>
  <si>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</si>
  <si>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</si>
  <si>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</si>
  <si>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</si>
  <si>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</si>
  <si>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</si>
  <si>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</si>
  <si>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</si>
  <si>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</si>
  <si>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</si>
  <si>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</si>
  <si>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</si>
  <si>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</si>
  <si>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</si>
  <si>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</si>
  <si>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</si>
  <si>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</si>
  <si>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</si>
  <si>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</si>
  <si>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</si>
  <si>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</si>
  <si>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</si>
  <si>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</si>
  <si>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</si>
  <si>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</si>
  <si>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</si>
  <si>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</si>
  <si>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</si>
  <si>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</si>
  <si>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</si>
  <si>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</si>
  <si>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</si>
  <si>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</si>
  <si>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</si>
  <si>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</si>
  <si>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</si>
  <si>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</si>
  <si>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</si>
  <si>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</si>
  <si>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</si>
  <si>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</si>
  <si>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</si>
  <si>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</si>
  <si>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</si>
  <si>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</si>
  <si>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</si>
  <si>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</si>
  <si>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</si>
  <si>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</si>
  <si>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</si>
  <si>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</si>
  <si>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</si>
  <si>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</si>
  <si>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</si>
  <si>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</si>
  <si>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</si>
  <si>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</si>
  <si>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</si>
  <si>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</si>
  <si>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</si>
  <si>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</si>
  <si>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</si>
  <si>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</si>
  <si>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</si>
  <si>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</si>
  <si>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</si>
  <si>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</si>
  <si>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</si>
  <si>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</si>
  <si>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</si>
  <si>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</si>
  <si>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</si>
  <si>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</si>
  <si>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</si>
  <si>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</si>
  <si>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</si>
  <si>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</si>
  <si>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</si>
  <si>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</si>
  <si>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</si>
  <si>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</si>
  <si>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</si>
  <si>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</si>
  <si>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</si>
  <si>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</si>
  <si>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</si>
  <si>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</si>
  <si>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</si>
  <si>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</si>
  <si>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</si>
  <si>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</si>
  <si>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</si>
  <si>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</si>
  <si>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</si>
  <si>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</si>
  <si>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</si>
  <si>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</si>
  <si>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</si>
  <si>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</si>
  <si>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</si>
  <si>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</si>
  <si>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</si>
  <si>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</si>
  <si>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</si>
  <si>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</si>
  <si>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</si>
  <si>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</si>
  <si>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</si>
  <si>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</si>
  <si>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</si>
  <si>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</si>
  <si>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</si>
  <si>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</si>
  <si>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</si>
  <si>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</si>
  <si>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</si>
  <si>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</si>
  <si>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</si>
  <si>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</si>
  <si>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</si>
  <si>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</si>
  <si>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</si>
  <si>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</si>
  <si>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</si>
  <si>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</si>
  <si>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</si>
  <si>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</si>
  <si>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</si>
  <si>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</si>
  <si>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</si>
  <si>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</si>
  <si>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</si>
  <si>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</si>
  <si>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</si>
  <si>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</si>
  <si>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</si>
  <si>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</si>
  <si>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</si>
  <si>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</si>
  <si>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</si>
  <si>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</si>
  <si>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</si>
  <si>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</si>
  <si>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</si>
  <si>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</si>
  <si>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</si>
  <si>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</si>
  <si>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</si>
  <si>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</si>
  <si>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</si>
  <si>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</si>
  <si>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</si>
  <si>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</si>
  <si>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</si>
  <si>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</si>
  <si>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</si>
  <si>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</si>
  <si>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</si>
  <si>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</si>
  <si>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</si>
  <si>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</si>
  <si>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</si>
  <si>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</si>
  <si>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</si>
  <si>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</si>
  <si>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</si>
  <si>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</si>
  <si>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</si>
  <si>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</si>
  <si>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</si>
  <si>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</si>
  <si>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</si>
  <si>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</si>
  <si>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</si>
  <si>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</si>
  <si>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</si>
  <si>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</si>
  <si>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</si>
  <si>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</si>
  <si>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</si>
  <si>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</si>
  <si>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</si>
  <si>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</si>
  <si>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</si>
  <si>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</si>
  <si>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</si>
  <si>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</si>
  <si>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</si>
  <si>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</si>
  <si>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</si>
  <si>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</si>
  <si>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</si>
  <si>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</si>
  <si>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</si>
  <si>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</si>
  <si>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</si>
  <si>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</si>
  <si>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</si>
  <si>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</si>
  <si>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</si>
  <si>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</si>
  <si>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</si>
  <si>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</si>
  <si>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</si>
  <si>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</si>
  <si>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</si>
  <si>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</si>
  <si>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</si>
  <si>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</si>
  <si>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</si>
  <si>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</si>
  <si>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</si>
  <si>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</si>
  <si>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</si>
  <si>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</si>
  <si>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</si>
  <si>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</si>
  <si>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</si>
  <si>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</si>
  <si>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</si>
  <si>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</si>
  <si>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</si>
  <si>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</si>
  <si>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</si>
  <si>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</si>
  <si>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</si>
  <si>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</si>
  <si>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</si>
  <si>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</si>
  <si>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</si>
  <si>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</si>
  <si>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</si>
  <si>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</si>
  <si>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</si>
  <si>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</si>
  <si>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</si>
  <si>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</si>
  <si>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</si>
  <si>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</si>
  <si>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</si>
  <si>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</si>
  <si>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</si>
  <si>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</si>
  <si>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</si>
  <si>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</si>
  <si>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</si>
  <si>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</si>
  <si>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</si>
  <si>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</si>
  <si>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</si>
  <si>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</si>
  <si>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</si>
  <si>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</si>
  <si>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</si>
  <si>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</si>
  <si>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</si>
  <si>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</si>
  <si>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</si>
  <si>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</si>
  <si>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</si>
  <si>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</si>
  <si>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</si>
  <si>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</si>
  <si>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</si>
  <si>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</si>
  <si>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</si>
  <si>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</si>
  <si>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</si>
  <si>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</si>
  <si>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</si>
  <si>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</si>
  <si>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</si>
  <si>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</si>
  <si>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</si>
  <si>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</si>
  <si>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</si>
  <si>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</si>
  <si>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</si>
  <si>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</si>
  <si>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</si>
  <si>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</si>
  <si>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</si>
  <si>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</si>
  <si>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</si>
  <si>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</si>
  <si>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</si>
  <si>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</si>
  <si>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</si>
  <si>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</si>
  <si>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</si>
  <si>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</si>
  <si>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</si>
  <si>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</si>
  <si>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</si>
  <si>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</si>
  <si>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</si>
  <si>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</si>
  <si>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</si>
  <si>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</si>
  <si>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</si>
  <si>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</si>
  <si>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</si>
  <si>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</si>
  <si>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</si>
  <si>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</si>
  <si>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</si>
  <si>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</si>
  <si>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</si>
  <si>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</si>
  <si>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</si>
  <si>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</si>
  <si>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</si>
  <si>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</si>
  <si>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</si>
  <si>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</si>
  <si>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</si>
  <si>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</si>
  <si>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</si>
  <si>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</si>
  <si>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</si>
  <si>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</si>
  <si>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</si>
  <si>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</si>
  <si>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</si>
  <si>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</si>
  <si>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</si>
  <si>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</si>
  <si>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</si>
  <si>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</si>
  <si>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</si>
  <si>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</si>
  <si>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</si>
  <si>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</si>
  <si>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</si>
  <si>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</si>
  <si>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</si>
  <si>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</si>
  <si>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</si>
  <si>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</si>
  <si>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</si>
  <si>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</si>
  <si>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</si>
  <si>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</si>
  <si>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</si>
  <si>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</si>
  <si>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</si>
  <si>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</si>
  <si>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</si>
  <si>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</si>
  <si>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</si>
  <si>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</si>
  <si>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</si>
  <si>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</si>
  <si>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</si>
  <si>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</si>
  <si>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</si>
  <si>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</si>
  <si>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</si>
  <si>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</si>
  <si>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</si>
  <si>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</si>
  <si>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</si>
  <si>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</si>
  <si>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</si>
  <si>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</si>
  <si>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</si>
  <si>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</si>
  <si>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</si>
  <si>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</si>
  <si>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</si>
  <si>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</si>
  <si>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</si>
  <si>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</si>
  <si>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</si>
  <si>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</si>
  <si>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</si>
  <si>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</si>
  <si>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</si>
  <si>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</si>
  <si>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</si>
  <si>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</si>
  <si>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</si>
  <si>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</si>
  <si>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</si>
  <si>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</si>
  <si>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</si>
  <si>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</si>
  <si>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</si>
  <si>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</si>
  <si>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</si>
  <si>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</si>
  <si>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</si>
  <si>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</si>
  <si>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</si>
  <si>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</si>
  <si>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</si>
  <si>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</si>
  <si>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</si>
  <si>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</si>
  <si>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</si>
  <si>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</si>
  <si>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</si>
  <si>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</si>
  <si>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</si>
  <si>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</si>
  <si>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</si>
  <si>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</si>
  <si>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</si>
  <si>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</si>
  <si>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</si>
  <si>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</si>
  <si>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</si>
  <si>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</si>
  <si>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</si>
  <si>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</si>
  <si>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</si>
  <si>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</si>
  <si>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</si>
  <si>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</si>
  <si>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</si>
  <si>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</si>
  <si>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</si>
  <si>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</si>
  <si>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</si>
  <si>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</si>
  <si>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</si>
  <si>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</si>
  <si>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</si>
  <si>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</si>
  <si>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</si>
  <si>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</si>
  <si>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</si>
  <si>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</si>
  <si>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</si>
  <si>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</si>
  <si>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</si>
  <si>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</si>
  <si>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</si>
  <si>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</si>
  <si>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</si>
  <si>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</si>
  <si>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</si>
  <si>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</si>
  <si>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</si>
  <si>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</si>
  <si>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</si>
  <si>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</si>
  <si>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</si>
  <si>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</si>
  <si>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</si>
  <si>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</si>
  <si>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</si>
  <si>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</si>
  <si>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</si>
  <si>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</si>
  <si>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</si>
  <si>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</si>
  <si>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</si>
  <si>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</si>
  <si>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</si>
  <si>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</si>
  <si>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</si>
  <si>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</si>
  <si>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</si>
  <si>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</si>
  <si>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</si>
  <si>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</si>
  <si>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</si>
  <si>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</si>
  <si>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</si>
  <si>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</si>
  <si>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</si>
  <si>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</si>
  <si>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</si>
  <si>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</si>
  <si>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</si>
  <si>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</si>
  <si>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</si>
  <si>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</si>
  <si>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</si>
  <si>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</si>
  <si>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</si>
  <si>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</si>
  <si>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</si>
  <si>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</si>
  <si>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</si>
  <si>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</si>
  <si>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</si>
  <si>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</si>
  <si>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</si>
  <si>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</si>
  <si>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</si>
  <si>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</si>
  <si>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</si>
  <si>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</si>
  <si>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</si>
  <si>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</si>
  <si>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</si>
  <si>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</si>
  <si>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</si>
  <si>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</si>
  <si>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</si>
  <si>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</si>
  <si>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</si>
  <si>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</si>
  <si>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</si>
  <si>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</si>
  <si>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</si>
  <si>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</si>
  <si>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</si>
  <si>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</si>
  <si>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</si>
  <si>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</si>
  <si>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</si>
  <si>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</si>
  <si>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</si>
  <si>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</si>
  <si>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</si>
  <si>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</si>
  <si>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</si>
  <si>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</si>
  <si>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</si>
  <si>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</si>
  <si>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</si>
  <si>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</si>
  <si>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</si>
  <si>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</si>
  <si>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</si>
  <si>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</si>
  <si>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</si>
  <si>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</si>
  <si>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</si>
  <si>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</si>
  <si>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</si>
  <si>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</si>
  <si>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</si>
  <si>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</si>
  <si>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</si>
  <si>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</si>
  <si>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</si>
  <si>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</si>
  <si>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</si>
  <si>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</si>
  <si>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</si>
  <si>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</si>
  <si>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</si>
  <si>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</si>
  <si>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</si>
  <si>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</si>
  <si>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</si>
  <si>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</si>
  <si>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</si>
  <si>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</si>
  <si>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</si>
  <si>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</si>
  <si>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</si>
  <si>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</si>
  <si>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</si>
  <si>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</si>
  <si>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</si>
  <si>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</si>
  <si>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</si>
  <si>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</si>
  <si>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</si>
  <si>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</si>
  <si>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</si>
  <si>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</si>
  <si>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</si>
  <si>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</si>
  <si>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</si>
  <si>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</si>
  <si>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</si>
  <si>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</si>
  <si>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</si>
  <si>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</si>
  <si>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</si>
  <si>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</si>
  <si>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</si>
  <si>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</si>
  <si>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</si>
  <si>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</si>
  <si>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</si>
  <si>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</si>
  <si>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</si>
  <si>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</si>
  <si>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</si>
  <si>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</si>
  <si>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</si>
  <si>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</si>
  <si>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</si>
  <si>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</si>
  <si>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</si>
  <si>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</si>
  <si>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</si>
  <si>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</si>
  <si>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</si>
  <si>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</si>
  <si>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</si>
  <si>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</si>
  <si>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</si>
  <si>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</si>
  <si>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</si>
  <si>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</si>
  <si>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</si>
  <si>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</si>
  <si>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</si>
  <si>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</si>
  <si>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</si>
  <si>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</si>
  <si>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</si>
  <si>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</si>
  <si>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</si>
  <si>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</si>
  <si>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</si>
  <si>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</si>
  <si>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</si>
  <si>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</si>
  <si>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</si>
  <si>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</si>
  <si>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</si>
  <si>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</si>
  <si>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</si>
  <si>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</si>
  <si>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</si>
  <si>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</si>
  <si>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</si>
  <si>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</si>
  <si>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</si>
  <si>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</si>
  <si>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</si>
  <si>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</si>
  <si>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</si>
  <si>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</si>
  <si>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</si>
  <si>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</si>
  <si>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</si>
  <si>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</si>
  <si>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</si>
  <si>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</si>
  <si>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</si>
  <si>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</si>
  <si>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</si>
  <si>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</si>
  <si>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</si>
  <si>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</si>
  <si>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</si>
  <si>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</si>
  <si>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</si>
  <si>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</si>
  <si>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</si>
  <si>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</si>
  <si>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</si>
  <si>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</si>
  <si>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</si>
  <si>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</si>
  <si>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</si>
  <si>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</si>
  <si>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</si>
  <si>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</si>
  <si>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</si>
  <si>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</si>
  <si>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</si>
  <si>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</si>
  <si>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</si>
  <si>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</si>
  <si>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</si>
  <si>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</si>
  <si>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</si>
  <si>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</si>
  <si>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</si>
  <si>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</si>
  <si>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</si>
  <si>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</si>
  <si>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</si>
  <si>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</si>
  <si>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</si>
  <si>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</si>
  <si>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</si>
  <si>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</si>
  <si>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</si>
  <si>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</si>
  <si>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</si>
  <si>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</si>
  <si>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</si>
  <si>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</si>
  <si>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</si>
  <si>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</si>
  <si>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</si>
  <si>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</si>
  <si>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</si>
  <si>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</si>
  <si>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</si>
  <si>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</si>
  <si>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</si>
  <si>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</si>
  <si>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</si>
  <si>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</si>
  <si>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</si>
  <si>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</si>
  <si>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</si>
  <si>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</si>
  <si>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</si>
  <si>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</si>
  <si>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</si>
  <si>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</si>
  <si>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</si>
  <si>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</si>
  <si>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</si>
  <si>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</si>
  <si>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</si>
  <si>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</si>
  <si>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</si>
  <si>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</si>
  <si>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</si>
  <si>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</si>
  <si>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</si>
  <si>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</si>
  <si>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</si>
  <si>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</si>
  <si>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</si>
  <si>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</si>
  <si>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</si>
  <si>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</si>
  <si>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</si>
  <si>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</si>
  <si>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</si>
  <si>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</si>
  <si>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</si>
  <si>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</si>
  <si>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</si>
  <si>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</si>
  <si>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</si>
  <si>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</si>
  <si>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</si>
  <si>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</si>
  <si>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</si>
  <si>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</si>
  <si>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</si>
  <si>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</si>
  <si>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</si>
  <si>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</si>
  <si>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</si>
  <si>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</si>
  <si>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</si>
  <si>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</si>
  <si>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</si>
  <si>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</si>
  <si>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</si>
  <si>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</si>
  <si>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</si>
  <si>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</si>
  <si>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</si>
  <si>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</si>
  <si>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</si>
  <si>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</si>
  <si>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</si>
  <si>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</si>
  <si>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</si>
  <si>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</si>
  <si>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</si>
  <si>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</si>
  <si>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</si>
  <si>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</si>
  <si>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</si>
  <si>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</si>
  <si>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</si>
  <si>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</si>
  <si>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</si>
  <si>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</si>
  <si>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</si>
  <si>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</si>
  <si>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</si>
  <si>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</si>
  <si>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</si>
  <si>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</si>
  <si>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</si>
  <si>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</si>
  <si>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</si>
  <si>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</si>
  <si>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</si>
  <si>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</si>
  <si>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</si>
  <si>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</si>
  <si>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</si>
  <si>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</si>
  <si>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</si>
  <si>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</si>
  <si>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</si>
  <si>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</si>
  <si>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</si>
  <si>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</si>
  <si>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</si>
  <si>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</si>
  <si>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</si>
  <si>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</si>
  <si>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</si>
  <si>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</si>
  <si>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</si>
  <si>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</si>
  <si>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</si>
  <si>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</si>
  <si>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</si>
  <si>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</si>
  <si>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</si>
  <si>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</si>
  <si>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</si>
  <si>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</si>
  <si>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</si>
  <si>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</si>
  <si>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</si>
  <si>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</si>
  <si>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</si>
  <si>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</si>
  <si>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</si>
  <si>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</si>
  <si>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</si>
  <si>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</si>
  <si>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</si>
  <si>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</si>
  <si>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</si>
  <si>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</si>
  <si>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</si>
  <si>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</si>
  <si>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</si>
  <si>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</si>
  <si>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</si>
  <si>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</si>
  <si>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</si>
  <si>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</si>
  <si>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</si>
  <si>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</si>
  <si>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</si>
  <si>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</si>
  <si>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</si>
  <si>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</si>
  <si>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</si>
  <si>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</si>
  <si>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</si>
  <si>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</si>
  <si>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</si>
  <si>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</si>
  <si>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</si>
  <si>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</si>
  <si>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</si>
  <si>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</si>
  <si>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</si>
  <si>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</si>
  <si>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</si>
  <si>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</si>
  <si>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</si>
  <si>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</si>
  <si>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</si>
  <si>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</si>
  <si>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</si>
  <si>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</si>
  <si>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</si>
  <si>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</si>
  <si>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</si>
  <si>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</si>
  <si>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</si>
  <si>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</si>
  <si>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</si>
  <si>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</si>
  <si>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</si>
  <si>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</si>
  <si>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</si>
  <si>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</si>
  <si>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</si>
  <si>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</si>
  <si>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</si>
  <si>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</si>
  <si>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</si>
  <si>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</si>
  <si>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</si>
  <si>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</si>
  <si>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</si>
  <si>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</si>
  <si>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</si>
  <si>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</si>
  <si>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</si>
  <si>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</si>
  <si>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</si>
  <si>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</si>
  <si>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</si>
  <si>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</si>
  <si>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</si>
  <si>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</si>
  <si>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</si>
  <si>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</si>
  <si>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</si>
  <si>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</si>
  <si>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</si>
  <si>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</si>
  <si>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</si>
  <si>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</si>
  <si>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</si>
  <si>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</si>
  <si>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</si>
  <si>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</si>
  <si>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</si>
  <si>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</si>
  <si>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</si>
  <si>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</si>
  <si>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</si>
  <si>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</si>
  <si>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</si>
  <si>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</si>
  <si>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</si>
  <si>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</si>
  <si>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</si>
  <si>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</si>
  <si>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</si>
  <si>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</si>
  <si>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</si>
  <si>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</si>
  <si>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</si>
  <si>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</si>
  <si>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</si>
  <si>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</si>
  <si>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</si>
  <si>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</si>
  <si>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</si>
  <si>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</si>
  <si>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</si>
  <si>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</si>
  <si>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</si>
  <si>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</si>
  <si>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</si>
  <si>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</si>
  <si>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</si>
  <si>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</si>
  <si>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</si>
  <si>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</si>
  <si>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</si>
  <si>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</si>
  <si>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</si>
  <si>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</si>
  <si>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</si>
  <si>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</si>
  <si>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</si>
  <si>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</si>
  <si>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</si>
  <si>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</si>
  <si>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</si>
  <si>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</si>
  <si>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</si>
  <si>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</si>
  <si>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</si>
  <si>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</si>
  <si>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</si>
  <si>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</si>
  <si>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</si>
  <si>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</si>
  <si>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</si>
  <si>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</si>
  <si>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</si>
  <si>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</si>
  <si>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</si>
  <si>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</si>
  <si>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</si>
  <si>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</si>
  <si>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</si>
  <si>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</si>
  <si>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</si>
  <si>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</si>
  <si>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</si>
  <si>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</si>
  <si>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</si>
  <si>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</si>
  <si>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</si>
  <si>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</si>
  <si>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</si>
  <si>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</si>
  <si>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</si>
  <si>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</si>
  <si>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</si>
  <si>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</si>
  <si>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</si>
  <si>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</si>
  <si>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</si>
  <si>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</si>
  <si>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</si>
  <si>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</si>
  <si>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</si>
  <si>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</si>
  <si>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</si>
  <si>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</si>
  <si>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</si>
  <si>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</si>
  <si>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</si>
  <si>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</si>
  <si>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</si>
  <si>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</si>
  <si>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</si>
  <si>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</si>
  <si>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</si>
  <si>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</si>
  <si>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</si>
  <si>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</si>
  <si>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</si>
  <si>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</si>
  <si>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</si>
  <si>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</si>
  <si>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</si>
  <si>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</si>
  <si>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</si>
  <si>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</si>
  <si>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</si>
  <si>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</si>
  <si>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</si>
  <si>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</si>
  <si>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</si>
  <si>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</si>
  <si>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</si>
  <si>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</si>
  <si>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</si>
  <si>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</si>
  <si>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</si>
  <si>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</si>
  <si>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</si>
  <si>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</si>
  <si>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</si>
  <si>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</si>
  <si>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</si>
  <si>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</si>
  <si>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</si>
  <si>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</si>
  <si>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</si>
  <si>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</si>
  <si>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</si>
  <si>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</si>
  <si>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</si>
  <si>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</si>
  <si>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</si>
  <si>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</si>
  <si>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</si>
  <si>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</si>
  <si>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</si>
  <si>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</si>
  <si>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</si>
  <si>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</si>
  <si>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</si>
  <si>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</si>
  <si>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</si>
  <si>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</si>
  <si>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</si>
  <si>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</si>
  <si>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</si>
  <si>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</si>
  <si>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</si>
  <si>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</si>
  <si>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</si>
  <si>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</si>
  <si>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</si>
  <si>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</si>
  <si>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</si>
  <si>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</si>
  <si>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</si>
  <si>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</si>
  <si>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</si>
  <si>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</si>
  <si>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</si>
  <si>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</si>
  <si>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</si>
  <si>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</si>
  <si>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</si>
  <si>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</si>
  <si>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</si>
  <si>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</si>
  <si>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</si>
  <si>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</si>
  <si>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</si>
  <si>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</si>
  <si>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</si>
  <si>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</si>
  <si>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</si>
  <si>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</si>
  <si>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</si>
  <si>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</si>
  <si>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</si>
  <si>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</si>
  <si>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</si>
  <si>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</si>
  <si>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</si>
  <si>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</si>
  <si>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</si>
  <si>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</si>
  <si>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</si>
  <si>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</si>
  <si>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</si>
  <si>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</si>
  <si>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</si>
  <si>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</si>
  <si>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</si>
  <si>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</si>
  <si>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</si>
  <si>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</si>
  <si>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</si>
  <si>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</si>
  <si>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</si>
  <si>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</si>
  <si>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</si>
  <si>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</si>
  <si>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</si>
  <si>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</si>
  <si>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</si>
  <si>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</si>
  <si>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</si>
  <si>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</si>
  <si>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</si>
  <si>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</si>
  <si>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</si>
  <si>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</si>
  <si>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</si>
  <si>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</si>
  <si>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</si>
  <si>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</si>
  <si>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</si>
  <si>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</si>
  <si>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</si>
  <si>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</si>
  <si>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</si>
  <si>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</si>
  <si>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</si>
  <si>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</si>
  <si>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</si>
  <si>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</si>
  <si>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</si>
  <si>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</si>
  <si>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</si>
  <si>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</si>
  <si>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</si>
  <si>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</si>
  <si>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</si>
  <si>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</si>
  <si>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</si>
  <si>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</si>
  <si>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</si>
  <si>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</si>
  <si>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</si>
  <si>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</si>
  <si>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</si>
  <si>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</si>
  <si>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</si>
  <si>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</si>
  <si>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</si>
  <si>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</si>
  <si>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</si>
  <si>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</si>
  <si>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</si>
  <si>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</si>
  <si>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</si>
  <si>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</si>
  <si>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</si>
  <si>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</si>
  <si>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</si>
  <si>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</si>
  <si>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</si>
  <si>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</si>
  <si>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</si>
  <si>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</si>
  <si>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</si>
  <si>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</si>
  <si>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</si>
  <si>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</si>
  <si>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</si>
  <si>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</si>
  <si>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</si>
  <si>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</si>
  <si>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</si>
  <si>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</si>
  <si>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</si>
  <si>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</si>
  <si>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</si>
  <si>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</si>
  <si>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</si>
  <si>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</si>
  <si>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</si>
  <si>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</si>
  <si>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</si>
  <si>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</si>
  <si>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</si>
  <si>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</si>
  <si>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</si>
  <si>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</si>
  <si>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</si>
  <si>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</si>
  <si>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</si>
  <si>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</si>
  <si>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</si>
  <si>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</si>
  <si>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</si>
  <si>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</si>
  <si>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</si>
  <si>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</si>
  <si>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</si>
  <si>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</si>
  <si>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</si>
  <si>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</si>
  <si>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</si>
  <si>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</si>
  <si>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</si>
  <si>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</si>
  <si>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</si>
  <si>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</si>
  <si>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</si>
  <si>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</si>
  <si>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</si>
  <si>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</si>
  <si>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</si>
  <si>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</si>
  <si>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</si>
  <si>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</si>
  <si>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</si>
  <si>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</si>
  <si>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</si>
  <si>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</si>
  <si>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</si>
  <si>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</si>
  <si>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</si>
  <si>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</si>
  <si>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</si>
  <si>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</si>
  <si>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</si>
  <si>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</si>
  <si>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</si>
  <si>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</si>
  <si>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</si>
  <si>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</si>
  <si>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</si>
  <si>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</si>
  <si>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</si>
  <si>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</si>
  <si>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</si>
  <si>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</si>
  <si>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</si>
  <si>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</si>
  <si>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</si>
  <si>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</si>
  <si>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</si>
  <si>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</si>
  <si>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</si>
  <si>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</si>
  <si>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</si>
  <si>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</si>
  <si>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</si>
  <si>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</si>
  <si>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</si>
  <si>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</si>
  <si>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</si>
  <si>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</si>
  <si>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</si>
  <si>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</si>
  <si>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</si>
  <si>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</si>
  <si>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</si>
  <si>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</si>
  <si>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</si>
  <si>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</si>
  <si>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</si>
  <si>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</si>
  <si>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</si>
  <si>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</si>
  <si>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</si>
  <si>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</si>
  <si>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</si>
  <si>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</si>
  <si>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</si>
  <si>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</si>
  <si>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</si>
  <si>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</si>
  <si>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</si>
  <si>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</si>
  <si>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</si>
  <si>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</si>
  <si>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</si>
  <si>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</si>
  <si>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</si>
  <si>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</si>
  <si>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</si>
  <si>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</si>
  <si>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</si>
  <si>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</si>
  <si>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</si>
  <si>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</si>
  <si>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</si>
  <si>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</si>
  <si>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</si>
  <si>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</si>
  <si>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</si>
  <si>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</si>
  <si>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</si>
  <si>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</si>
  <si>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</si>
  <si>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</si>
  <si>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</si>
  <si>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</si>
  <si>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</si>
  <si>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</si>
  <si>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</si>
  <si>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</si>
  <si>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</si>
  <si>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</si>
  <si>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</si>
  <si>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</si>
  <si>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</si>
  <si>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</si>
  <si>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</si>
  <si>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</si>
  <si>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</si>
  <si>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</si>
  <si>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</si>
  <si>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</si>
  <si>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</si>
  <si>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</si>
  <si>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</si>
  <si>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</si>
  <si>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</si>
  <si>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</si>
  <si>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</si>
  <si>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</si>
  <si>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</si>
  <si>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</si>
  <si>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</si>
  <si>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</si>
  <si>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</si>
  <si>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</si>
  <si>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</si>
  <si>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</si>
  <si>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</si>
  <si>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</si>
  <si>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</si>
  <si>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</si>
  <si>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</si>
  <si>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</si>
  <si>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</si>
  <si>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</si>
  <si>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</si>
  <si>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</si>
  <si>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</si>
  <si>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</si>
  <si>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</si>
  <si>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</si>
  <si>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</si>
  <si>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</si>
  <si>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</si>
  <si>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</si>
  <si>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</si>
  <si>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</si>
  <si>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</si>
  <si>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</si>
  <si>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</si>
  <si>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</si>
  <si>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</si>
  <si>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</si>
  <si>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</si>
  <si>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</si>
  <si>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</si>
  <si>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</si>
  <si>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</si>
  <si>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</si>
  <si>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</si>
  <si>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</si>
  <si>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</si>
  <si>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</si>
  <si>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</si>
  <si>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</si>
  <si>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</si>
  <si>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</si>
  <si>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</si>
  <si>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</si>
  <si>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</si>
  <si>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</si>
  <si>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</si>
  <si>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</si>
  <si>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</si>
  <si>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</si>
  <si>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</si>
  <si>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</si>
  <si>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</si>
  <si>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</si>
  <si>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</si>
  <si>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</si>
  <si>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</si>
  <si>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</si>
  <si>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</si>
  <si>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</si>
  <si>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</si>
  <si>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</si>
  <si>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</si>
  <si>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</si>
  <si>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</si>
  <si>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</si>
  <si>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</si>
  <si>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</si>
  <si>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</si>
  <si>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</si>
  <si>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</si>
  <si>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</si>
  <si>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</si>
  <si>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</si>
  <si>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</si>
  <si>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</si>
  <si>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</si>
  <si>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</si>
  <si>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</si>
  <si>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</si>
  <si>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</si>
  <si>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</si>
  <si>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</si>
  <si>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</si>
  <si>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</si>
  <si>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</si>
  <si>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</si>
  <si>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</si>
  <si>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</si>
  <si>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</si>
  <si>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</si>
  <si>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</si>
  <si>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</si>
  <si>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</si>
  <si>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</si>
  <si>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</si>
  <si>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</si>
  <si>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</si>
  <si>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</si>
  <si>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</si>
  <si>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</si>
  <si>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</si>
  <si>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</si>
  <si>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</si>
  <si>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</si>
  <si>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</si>
  <si>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</si>
  <si>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</si>
  <si>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</si>
  <si>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</si>
  <si>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</si>
  <si>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</si>
  <si>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</si>
  <si>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</si>
  <si>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</si>
  <si>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</si>
  <si>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</si>
  <si>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</si>
  <si>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</si>
  <si>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</si>
  <si>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</si>
  <si>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</si>
  <si>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</si>
  <si>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</si>
  <si>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</si>
  <si>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</si>
  <si>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</si>
  <si>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</si>
  <si>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</si>
  <si>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</si>
  <si>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</si>
  <si>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</si>
  <si>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</si>
  <si>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</si>
  <si>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</si>
  <si>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</si>
  <si>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</si>
  <si>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</si>
  <si>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</si>
  <si>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</si>
  <si>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</si>
  <si>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</si>
  <si>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</si>
  <si>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</si>
  <si>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</si>
  <si>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</si>
  <si>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</si>
  <si>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</si>
  <si>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</si>
  <si>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</si>
  <si>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</si>
  <si>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</si>
  <si>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</si>
  <si>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</si>
  <si>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</si>
  <si>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</si>
  <si>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</si>
  <si>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</si>
  <si>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</si>
  <si>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</si>
  <si>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</si>
  <si>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</si>
  <si>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</si>
  <si>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</si>
  <si>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</si>
  <si>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</si>
  <si>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</si>
  <si>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</si>
  <si>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</si>
  <si>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</si>
  <si>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</si>
  <si>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</si>
  <si>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</si>
  <si>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</si>
  <si>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</si>
  <si>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</si>
  <si>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</si>
  <si>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</si>
  <si>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</si>
  <si>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</si>
  <si>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</si>
  <si>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</si>
  <si>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</si>
  <si>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</si>
  <si>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</si>
  <si>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</si>
  <si>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</si>
  <si>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</si>
  <si>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</si>
  <si>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</si>
  <si>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</si>
  <si>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</si>
  <si>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</si>
  <si>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</si>
  <si>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</si>
  <si>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</si>
  <si>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</si>
  <si>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</si>
  <si>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</si>
  <si>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</si>
  <si>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</si>
  <si>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</si>
  <si>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</si>
  <si>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</si>
  <si>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</si>
  <si>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</si>
  <si>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</si>
  <si>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</si>
  <si>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</si>
  <si>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</si>
  <si>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</si>
  <si>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</si>
  <si>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</si>
  <si>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</si>
  <si>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</si>
  <si>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</si>
  <si>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</si>
  <si>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</si>
  <si>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</si>
  <si>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</si>
  <si>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</si>
  <si>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</si>
  <si>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</si>
  <si>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</si>
  <si>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</si>
  <si>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</si>
  <si>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</si>
  <si>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</si>
  <si>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</si>
  <si>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</si>
  <si>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</si>
  <si>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</si>
  <si>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</si>
  <si>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</si>
  <si>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</si>
  <si>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</si>
  <si>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</si>
  <si>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</si>
  <si>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</si>
  <si>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</si>
  <si>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</si>
  <si>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</si>
  <si>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</si>
  <si>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</si>
  <si>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</si>
  <si>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</si>
  <si>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</si>
  <si>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</si>
  <si>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</si>
  <si>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</si>
  <si>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</si>
  <si>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</si>
  <si>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</si>
  <si>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</si>
  <si>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</si>
  <si>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</si>
  <si>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</si>
  <si>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</si>
  <si>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</si>
  <si>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</si>
  <si>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</si>
  <si>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</si>
  <si>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</si>
  <si>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</si>
  <si>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</si>
  <si>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</si>
  <si>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</si>
  <si>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</si>
  <si>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</si>
  <si>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</si>
  <si>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</si>
  <si>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</si>
  <si>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</si>
  <si>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</si>
  <si>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</si>
  <si>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</si>
  <si>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</si>
  <si>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</si>
  <si>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</si>
  <si>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</si>
  <si>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</si>
  <si>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</si>
  <si>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</si>
  <si>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</si>
  <si>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</si>
  <si>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</si>
  <si>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</si>
  <si>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</si>
  <si>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</si>
  <si>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</si>
  <si>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</si>
  <si>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</si>
  <si>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</si>
  <si>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</si>
  <si>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</si>
  <si>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</si>
  <si>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</si>
  <si>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</si>
  <si>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</si>
  <si>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</si>
  <si>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</si>
  <si>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</si>
  <si>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</si>
  <si>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</si>
  <si>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</si>
  <si>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</si>
  <si>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</si>
  <si>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</si>
  <si>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</si>
  <si>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</si>
  <si>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</si>
  <si>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</si>
  <si>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</si>
  <si>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</si>
  <si>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</si>
  <si>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</si>
  <si>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</si>
  <si>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</si>
  <si>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</si>
  <si>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</si>
  <si>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</si>
  <si>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</si>
  <si>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</si>
  <si>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</si>
  <si>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</si>
  <si>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</si>
  <si>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</si>
  <si>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</si>
  <si>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</si>
  <si>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</si>
  <si>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</si>
  <si>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</si>
  <si>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</si>
  <si>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</si>
  <si>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</si>
  <si>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</si>
  <si>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</si>
  <si>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</si>
  <si>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</si>
  <si>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</si>
  <si>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</si>
  <si>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</si>
  <si>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</si>
  <si>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</si>
  <si>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</si>
  <si>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</si>
  <si>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</si>
  <si>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</si>
  <si>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</si>
  <si>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</si>
  <si>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</si>
  <si>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</si>
  <si>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</si>
  <si>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</si>
  <si>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</si>
  <si>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</si>
  <si>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</si>
  <si>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</si>
  <si>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</si>
  <si>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</si>
  <si>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</si>
  <si>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</si>
  <si>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</si>
  <si>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</si>
  <si>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</si>
  <si>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</si>
  <si>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</si>
  <si>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</si>
  <si>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</si>
  <si>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</si>
  <si>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</si>
  <si>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</si>
  <si>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</si>
  <si>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</si>
  <si>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</si>
  <si>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</si>
  <si>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</si>
  <si>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</si>
  <si>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</si>
  <si>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</si>
  <si>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</si>
  <si>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</si>
  <si>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</si>
  <si>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</si>
  <si>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</si>
  <si>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</si>
  <si>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</si>
  <si>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</si>
  <si>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</si>
  <si>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</si>
  <si>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</si>
  <si>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</si>
  <si>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</si>
  <si>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</si>
  <si>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</si>
  <si>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</si>
  <si>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</si>
  <si>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</si>
  <si>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</si>
  <si>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</si>
  <si>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</si>
  <si>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</si>
  <si>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</si>
  <si>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</si>
  <si>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</si>
  <si>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</si>
  <si>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</si>
  <si>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</si>
  <si>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</si>
  <si>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</si>
  <si>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</si>
  <si>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</si>
  <si>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</si>
  <si>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</si>
  <si>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</si>
  <si>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</si>
  <si>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</si>
  <si>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</si>
  <si>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</si>
  <si>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</si>
  <si>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</si>
  <si>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</si>
  <si>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</si>
  <si>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</si>
  <si>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</si>
  <si>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</si>
  <si>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</si>
  <si>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</si>
  <si>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</si>
  <si>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</si>
  <si>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</si>
  <si>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</si>
  <si>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</si>
  <si>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</si>
  <si>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</si>
  <si>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</si>
  <si>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</si>
  <si>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</si>
  <si>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</si>
  <si>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</si>
  <si>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</si>
  <si>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</si>
  <si>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</si>
  <si>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</si>
  <si>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</si>
  <si>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</si>
  <si>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</si>
  <si>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</si>
  <si>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</si>
  <si>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</si>
  <si>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</si>
  <si>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</si>
  <si>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</si>
  <si>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</si>
  <si>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</si>
  <si>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</si>
  <si>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</si>
  <si>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</si>
  <si>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</si>
  <si>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</si>
  <si>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</si>
  <si>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</si>
  <si>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</si>
  <si>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</si>
  <si>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</si>
  <si>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</si>
  <si>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</si>
  <si>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</si>
  <si>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</si>
  <si>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</si>
  <si>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</si>
  <si>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</si>
  <si>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</si>
  <si>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</si>
  <si>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</si>
  <si>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</si>
  <si>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</si>
  <si>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</si>
  <si>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</si>
  <si>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</si>
  <si>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</si>
  <si>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</si>
  <si>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</si>
  <si>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</si>
  <si>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</si>
  <si>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</si>
  <si>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</si>
  <si>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</si>
  <si>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</si>
  <si>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</si>
  <si>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</si>
  <si>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</si>
  <si>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</si>
  <si>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</si>
  <si>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</si>
  <si>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</si>
  <si>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</si>
  <si>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</si>
  <si>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</si>
  <si>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</si>
  <si>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</si>
  <si>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</si>
  <si>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</si>
  <si>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</si>
  <si>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</si>
  <si>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</si>
  <si>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</si>
  <si>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</si>
  <si>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</si>
  <si>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</si>
  <si>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</si>
  <si>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</si>
  <si>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</si>
  <si>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</si>
  <si>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</si>
  <si>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</si>
  <si>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</si>
  <si>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</si>
  <si>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</si>
  <si>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</si>
  <si>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</si>
  <si>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</si>
  <si>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</si>
  <si>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</si>
  <si>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</si>
  <si>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</si>
  <si>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</si>
  <si>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</si>
  <si>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</si>
  <si>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</si>
  <si>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</si>
  <si>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</si>
  <si>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</si>
  <si>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</si>
  <si>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</si>
  <si>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</si>
  <si>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</si>
  <si>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</si>
  <si>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</si>
  <si>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</si>
  <si>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</si>
  <si>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</si>
  <si>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</si>
  <si>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</si>
  <si>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</si>
  <si>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</si>
  <si>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</si>
  <si>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</si>
  <si>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</si>
  <si>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</si>
  <si>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</si>
  <si>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</si>
  <si>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</si>
  <si>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</si>
  <si>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</si>
  <si>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</si>
  <si>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</si>
  <si>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</si>
  <si>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</si>
  <si>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</si>
  <si>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</si>
  <si>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</si>
  <si>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</si>
  <si>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</si>
  <si>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</si>
  <si>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</si>
  <si>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</si>
  <si>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</si>
  <si>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</si>
  <si>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</si>
  <si>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</si>
  <si>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</si>
  <si>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</si>
  <si>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</si>
  <si>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</si>
  <si>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</si>
  <si>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</si>
  <si>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</si>
  <si>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</si>
  <si>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</si>
  <si>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</si>
  <si>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</si>
  <si>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</si>
  <si>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</si>
  <si>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</si>
  <si>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</si>
  <si>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</si>
  <si>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</si>
  <si>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</si>
  <si>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</si>
  <si>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</si>
  <si>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</si>
  <si>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</si>
  <si>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</si>
  <si>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</si>
  <si>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</si>
  <si>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</si>
  <si>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</si>
  <si>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</si>
  <si>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</si>
  <si>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</si>
  <si>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</si>
  <si>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</si>
  <si>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</si>
  <si>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</si>
  <si>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</si>
  <si>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</si>
  <si>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</si>
  <si>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</si>
  <si>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</si>
  <si>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</si>
  <si>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</si>
  <si>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</si>
  <si>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</si>
  <si>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</si>
  <si>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</si>
  <si>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</si>
  <si>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</si>
  <si>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</si>
  <si>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</si>
  <si>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</si>
  <si>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</si>
  <si>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</si>
  <si>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</si>
  <si>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</si>
  <si>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</si>
  <si>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</si>
  <si>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</si>
  <si>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</si>
  <si>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</si>
  <si>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</si>
  <si>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</si>
  <si>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</si>
  <si>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</si>
  <si>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</si>
  <si>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</si>
  <si>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</si>
  <si>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</si>
  <si>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</si>
  <si>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</si>
  <si>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</si>
  <si>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</si>
  <si>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</si>
  <si>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</si>
  <si>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</si>
  <si>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</si>
  <si>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</si>
  <si>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</si>
  <si>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</si>
  <si>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</si>
  <si>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</si>
  <si>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</si>
  <si>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</si>
  <si>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</si>
  <si>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</si>
  <si>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</si>
  <si>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</si>
  <si>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</si>
  <si>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</si>
  <si>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</si>
  <si>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</si>
  <si>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</si>
  <si>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</si>
  <si>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</si>
  <si>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</si>
  <si>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</si>
  <si>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</si>
  <si>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</si>
  <si>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</si>
  <si>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</si>
  <si>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</si>
  <si>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</si>
  <si>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</si>
  <si>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</si>
  <si>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</si>
  <si>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</si>
  <si>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</si>
  <si>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</si>
  <si>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</si>
  <si>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</si>
  <si>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</si>
  <si>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</si>
  <si>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</si>
  <si>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</si>
  <si>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</si>
  <si>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</si>
  <si>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</si>
  <si>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</si>
  <si>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</si>
  <si>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</si>
  <si>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</si>
  <si>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</si>
  <si>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</si>
  <si>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</si>
  <si>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</si>
  <si>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</si>
  <si>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</si>
  <si>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</si>
  <si>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</si>
  <si>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</si>
  <si>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</si>
  <si>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</si>
  <si>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</si>
  <si>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</si>
  <si>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</si>
  <si>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</si>
  <si>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</si>
  <si>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</si>
  <si>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</si>
  <si>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</si>
  <si>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</si>
  <si>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</si>
  <si>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</si>
  <si>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</si>
  <si>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</si>
  <si>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</si>
  <si>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</si>
  <si>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</si>
  <si>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</si>
  <si>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</si>
  <si>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</si>
  <si>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</si>
  <si>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</si>
  <si>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</si>
  <si>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</si>
  <si>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</si>
  <si>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</si>
  <si>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</si>
  <si>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</si>
  <si>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</si>
  <si>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</si>
  <si>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</si>
  <si>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</si>
  <si>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</si>
  <si>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</si>
  <si>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</si>
  <si>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</si>
  <si>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</si>
  <si>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</si>
  <si>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</si>
  <si>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</si>
  <si>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</si>
  <si>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</si>
  <si>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</si>
  <si>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</si>
  <si>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</si>
  <si>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</si>
  <si>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</si>
  <si>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</si>
  <si>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</si>
  <si>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</si>
  <si>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</si>
  <si>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</si>
  <si>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</si>
  <si>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</si>
  <si>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</si>
  <si>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</si>
  <si>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</si>
  <si>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</si>
  <si>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</si>
  <si>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</si>
  <si>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</si>
  <si>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</si>
  <si>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</si>
  <si>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</si>
  <si>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</si>
  <si>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</si>
  <si>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</si>
  <si>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</si>
  <si>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</si>
  <si>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</si>
  <si>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</si>
  <si>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</si>
  <si>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</si>
  <si>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</si>
  <si>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</si>
  <si>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</si>
  <si>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</si>
  <si>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</si>
  <si>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</si>
  <si>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</si>
  <si>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</si>
  <si>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</si>
  <si>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</si>
  <si>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</si>
  <si>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</si>
  <si>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</si>
  <si>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</si>
  <si>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</si>
  <si>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</si>
  <si>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</si>
  <si>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</si>
  <si>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</si>
  <si>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</si>
  <si>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</si>
  <si>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</si>
  <si>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</si>
  <si>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</si>
  <si>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</si>
  <si>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</si>
  <si>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</si>
  <si>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</si>
  <si>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</si>
  <si>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</si>
  <si>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</si>
  <si>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</si>
  <si>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</si>
  <si>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</si>
  <si>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</si>
  <si>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</si>
  <si>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</si>
  <si>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</si>
  <si>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</si>
  <si>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</si>
  <si>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</si>
  <si>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</si>
  <si>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</si>
  <si>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</si>
  <si>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</si>
  <si>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</si>
  <si>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</si>
  <si>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</si>
  <si>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</si>
  <si>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</si>
  <si>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</si>
  <si>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</si>
  <si>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</si>
  <si>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</si>
  <si>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</si>
  <si>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</si>
  <si>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</si>
  <si>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</si>
  <si>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</si>
  <si>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</si>
  <si>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</si>
  <si>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</si>
  <si>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</si>
  <si>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</si>
  <si>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</si>
  <si>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</si>
  <si>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</si>
  <si>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</si>
  <si>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</si>
  <si>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</si>
  <si>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</si>
  <si>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</si>
  <si>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</si>
  <si>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</si>
  <si>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</si>
  <si>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</si>
  <si>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</si>
  <si>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</si>
  <si>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</si>
  <si>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</si>
  <si>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</si>
  <si>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</si>
  <si>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</si>
  <si>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</si>
  <si>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</si>
  <si>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</si>
  <si>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</si>
  <si>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</si>
  <si>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</si>
  <si>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</si>
  <si>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</si>
  <si>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</si>
  <si>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</si>
  <si>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</si>
  <si>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</si>
  <si>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</si>
  <si>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</si>
  <si>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</si>
  <si>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</si>
  <si>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</si>
  <si>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</si>
  <si>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</si>
  <si>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</si>
  <si>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</si>
  <si>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</si>
  <si>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</si>
  <si>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</si>
  <si>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</si>
  <si>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</si>
  <si>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</si>
  <si>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</si>
  <si>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</si>
  <si>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</si>
  <si>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</si>
  <si>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</si>
  <si>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</si>
  <si>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</si>
  <si>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</si>
  <si>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</si>
  <si>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</si>
  <si>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</si>
  <si>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</si>
  <si>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</si>
  <si>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</si>
  <si>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</si>
  <si>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</si>
  <si>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</si>
  <si>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</si>
  <si>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</si>
  <si>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</si>
  <si>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</si>
  <si>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</si>
  <si>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</si>
  <si>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</si>
  <si>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</si>
  <si>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</si>
  <si>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</si>
  <si>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</si>
  <si>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</si>
  <si>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</si>
  <si>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</si>
  <si>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</si>
  <si>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</si>
  <si>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</si>
  <si>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</si>
  <si>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</si>
  <si>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</si>
  <si>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</si>
  <si>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</si>
  <si>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</si>
  <si>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</si>
  <si>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</si>
  <si>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</si>
  <si>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</si>
  <si>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</si>
  <si>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</si>
  <si>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</si>
  <si>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</si>
  <si>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</si>
  <si>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</si>
  <si>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</si>
  <si>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</si>
  <si>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</si>
  <si>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</si>
  <si>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</si>
  <si>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</si>
  <si>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</si>
  <si>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</si>
  <si>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</si>
  <si>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</si>
  <si>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</si>
  <si>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</si>
  <si>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</si>
  <si>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</si>
  <si>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</si>
  <si>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</si>
  <si>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</si>
  <si>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</si>
  <si>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</si>
  <si>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</si>
  <si>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</si>
  <si>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</si>
  <si>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</si>
  <si>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</si>
  <si>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</si>
  <si>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</si>
  <si>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</si>
  <si>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</si>
  <si>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</si>
  <si>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</si>
  <si>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</si>
  <si>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</si>
  <si>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</si>
  <si>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</si>
  <si>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</si>
  <si>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</si>
  <si>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</si>
  <si>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</si>
  <si>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</si>
  <si>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</si>
  <si>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</si>
  <si>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</si>
  <si>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</si>
  <si>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</si>
  <si>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</si>
  <si>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</si>
  <si>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</si>
  <si>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</si>
  <si>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</si>
  <si>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</si>
  <si>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</si>
  <si>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</si>
  <si>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</si>
  <si>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</si>
  <si>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</si>
  <si>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</si>
  <si>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</si>
  <si>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</si>
  <si>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</si>
  <si>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</si>
  <si>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</si>
  <si>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</si>
  <si>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</si>
  <si>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</si>
  <si>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</si>
  <si>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</si>
  <si>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</si>
  <si>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</si>
  <si>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</si>
  <si>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</si>
  <si>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</si>
  <si>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</si>
  <si>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</si>
  <si>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</si>
  <si>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</si>
  <si>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</si>
  <si>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</si>
  <si>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</si>
  <si>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</si>
  <si>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</si>
  <si>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</si>
  <si>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</si>
  <si>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</si>
  <si>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</si>
  <si>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</si>
  <si>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</si>
  <si>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</si>
  <si>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</si>
  <si>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</si>
  <si>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</si>
  <si>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</si>
  <si>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</si>
  <si>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</si>
  <si>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</si>
  <si>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</si>
  <si>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</si>
  <si>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</si>
  <si>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</si>
  <si>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</si>
  <si>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</si>
  <si>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</si>
  <si>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</si>
  <si>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</si>
  <si>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</si>
  <si>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</si>
  <si>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</si>
  <si>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</si>
  <si>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</si>
  <si>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</si>
  <si>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</si>
  <si>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</si>
  <si>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</si>
  <si>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</si>
  <si>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</si>
  <si>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</si>
  <si>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</si>
  <si>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</si>
  <si>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</si>
  <si>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</si>
  <si>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</si>
  <si>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</si>
  <si>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</si>
  <si>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</si>
  <si>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</si>
  <si>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</si>
  <si>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</si>
  <si>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</si>
  <si>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</si>
  <si>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</si>
  <si>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</si>
  <si>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</si>
  <si>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</si>
  <si>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</si>
  <si>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</si>
  <si>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</si>
  <si>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</si>
  <si>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</si>
  <si>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</si>
  <si>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</si>
  <si>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</si>
  <si>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</si>
  <si>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</si>
  <si>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</si>
  <si>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</si>
  <si>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</si>
  <si>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</si>
  <si>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</si>
  <si>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</si>
  <si>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</si>
  <si>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</si>
  <si>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</si>
  <si>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</si>
  <si>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</si>
  <si>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</si>
  <si>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</si>
  <si>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</si>
  <si>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</si>
  <si>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</si>
  <si>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</si>
  <si>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</si>
  <si>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</si>
  <si>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</si>
  <si>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</si>
  <si>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</si>
  <si>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</si>
  <si>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</si>
  <si>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</si>
  <si>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</si>
  <si>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</si>
  <si>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</si>
  <si>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</si>
  <si>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</si>
  <si>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</si>
  <si>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</si>
  <si>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</si>
  <si>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</si>
  <si>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</si>
  <si>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</si>
  <si>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</si>
  <si>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</si>
  <si>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</si>
  <si>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</si>
  <si>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</si>
  <si>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</si>
  <si>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</si>
  <si>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</si>
  <si>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</si>
  <si>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</si>
  <si>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</si>
  <si>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</si>
  <si>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</si>
  <si>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</si>
  <si>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</si>
  <si>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</si>
  <si>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</si>
  <si>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</si>
  <si>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</si>
  <si>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</si>
  <si>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</si>
  <si>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</si>
  <si>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</si>
  <si>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</si>
  <si>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</si>
  <si>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</si>
  <si>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</si>
  <si>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</si>
  <si>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</si>
  <si>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</si>
  <si>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</si>
  <si>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</si>
  <si>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</si>
  <si>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</si>
  <si>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</si>
  <si>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</si>
  <si>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</si>
  <si>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</si>
  <si>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</si>
  <si>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</si>
  <si>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</si>
  <si>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</si>
  <si>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</si>
  <si>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</si>
  <si>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</si>
  <si>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</si>
  <si>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</si>
  <si>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</si>
  <si>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</si>
  <si>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</si>
  <si>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</si>
  <si>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</si>
  <si>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</si>
  <si>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</si>
  <si>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</si>
  <si>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</si>
  <si>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</si>
  <si>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</si>
  <si>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</si>
  <si>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</si>
  <si>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</si>
  <si>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</si>
  <si>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</si>
  <si>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</si>
  <si>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</si>
  <si>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</si>
  <si>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</si>
  <si>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</si>
  <si>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</si>
  <si>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</si>
  <si>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</si>
  <si>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</si>
  <si>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</si>
  <si>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</si>
  <si>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</si>
  <si>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</si>
  <si>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</si>
  <si>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</si>
  <si>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</si>
  <si>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</si>
  <si>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</si>
  <si>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</si>
  <si>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</si>
  <si>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</si>
  <si>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</si>
  <si>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</si>
  <si>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</si>
  <si>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</si>
  <si>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</si>
  <si>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</si>
  <si>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</si>
  <si>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</si>
  <si>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</si>
  <si>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</si>
  <si>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</si>
  <si>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</si>
  <si>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</si>
  <si>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</si>
  <si>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</si>
  <si>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</si>
  <si>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</si>
  <si>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</si>
  <si>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</si>
  <si>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</si>
  <si>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</si>
  <si>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</si>
  <si>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</si>
  <si>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</si>
  <si>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</si>
  <si>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</si>
  <si>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</si>
  <si>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</si>
  <si>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</si>
  <si>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</si>
  <si>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</si>
  <si>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</si>
  <si>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</si>
  <si>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</si>
  <si>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</si>
  <si>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</si>
  <si>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</si>
  <si>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</si>
  <si>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</si>
  <si>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</si>
  <si>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</si>
  <si>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</si>
  <si>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</si>
  <si>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</si>
  <si>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</si>
  <si>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</si>
  <si>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</si>
  <si>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</si>
  <si>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</si>
  <si>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</si>
  <si>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</si>
  <si>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</si>
  <si>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</si>
  <si>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</si>
  <si>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</si>
  <si>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</si>
  <si>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</si>
  <si>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</si>
  <si>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</si>
  <si>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</si>
  <si>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</si>
  <si>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</si>
  <si>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</si>
  <si>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</si>
  <si>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</si>
  <si>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</si>
  <si>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</si>
  <si>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</si>
  <si>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</si>
  <si>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</si>
  <si>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</si>
  <si>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</si>
  <si>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</si>
  <si>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</si>
  <si>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</si>
  <si>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</si>
  <si>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</si>
  <si>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</si>
  <si>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</si>
  <si>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</si>
  <si>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</si>
  <si>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</si>
  <si>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</si>
  <si>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</si>
  <si>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</si>
  <si>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</si>
  <si>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</si>
  <si>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</si>
  <si>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</si>
  <si>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</si>
  <si>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</si>
  <si>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</si>
  <si>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</si>
  <si>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</si>
  <si>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</si>
  <si>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</si>
  <si>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</si>
  <si>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</si>
  <si>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</si>
  <si>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</si>
  <si>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</si>
  <si>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</si>
  <si>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</si>
  <si>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</si>
  <si>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</si>
  <si>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</si>
  <si>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</si>
  <si>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</si>
  <si>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</si>
  <si>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</si>
  <si>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</si>
  <si>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</si>
  <si>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</si>
  <si>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</si>
  <si>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</si>
  <si>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</si>
  <si>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</si>
  <si>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</si>
  <si>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</si>
  <si>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</si>
  <si>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</si>
  <si>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</si>
  <si>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</si>
  <si>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</si>
  <si>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</si>
  <si>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</si>
  <si>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</si>
  <si>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</si>
  <si>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</si>
  <si>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</si>
  <si>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</si>
  <si>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</si>
  <si>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</si>
  <si>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</si>
  <si>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</si>
  <si>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</si>
  <si>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</si>
  <si>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</si>
  <si>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</si>
  <si>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</si>
  <si>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</si>
  <si>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</si>
  <si>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</si>
  <si>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</si>
  <si>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</si>
  <si>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</si>
  <si>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</si>
  <si>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</si>
  <si>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</si>
  <si>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</si>
  <si>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</si>
  <si>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</si>
  <si>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</si>
  <si>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</si>
  <si>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</si>
  <si>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</si>
  <si>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</si>
  <si>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</si>
  <si>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</si>
  <si>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</si>
  <si>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</si>
  <si>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</si>
  <si>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</si>
  <si>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</si>
  <si>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</si>
  <si>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</si>
  <si>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</si>
  <si>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</si>
  <si>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</si>
  <si>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</si>
  <si>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</si>
  <si>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</si>
  <si>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</si>
  <si>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</si>
  <si>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</si>
  <si>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</si>
  <si>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</si>
  <si>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</si>
  <si>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</si>
  <si>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</si>
  <si>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</si>
  <si>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</si>
  <si>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</si>
  <si>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</si>
  <si>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</si>
  <si>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</si>
  <si>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</si>
  <si>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</si>
  <si>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</si>
  <si>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</si>
  <si>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</si>
  <si>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</si>
  <si>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</si>
  <si>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</si>
  <si>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</si>
  <si>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</si>
  <si>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</si>
  <si>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</si>
  <si>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</si>
  <si>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</si>
  <si>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</si>
  <si>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</si>
  <si>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</si>
  <si>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</si>
  <si>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</si>
  <si>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</si>
  <si>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</si>
  <si>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</si>
  <si>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</si>
  <si>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</si>
  <si>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</si>
  <si>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</si>
  <si>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</si>
  <si>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</si>
  <si>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</si>
  <si>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</si>
  <si>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</si>
  <si>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</si>
  <si>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</si>
  <si>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</si>
  <si>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</si>
  <si>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</si>
  <si>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</si>
  <si>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</si>
  <si>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</si>
  <si>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</si>
  <si>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</si>
  <si>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</si>
  <si>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</si>
  <si>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</si>
  <si>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</si>
  <si>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</si>
  <si>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</si>
  <si>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</si>
  <si>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</si>
  <si>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</si>
  <si>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</si>
  <si>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</si>
  <si>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</si>
  <si>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</si>
  <si>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</si>
  <si>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</si>
  <si>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</si>
  <si>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</si>
  <si>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</si>
  <si>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</si>
  <si>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</si>
  <si>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</si>
  <si>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</si>
  <si>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</si>
  <si>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</si>
  <si>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</si>
  <si>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</si>
  <si>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</si>
  <si>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</si>
  <si>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</si>
  <si>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</si>
  <si>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</si>
  <si>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</si>
  <si>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</si>
  <si>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</si>
  <si>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</si>
  <si>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</si>
  <si>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</si>
  <si>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</si>
  <si>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</si>
  <si>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</si>
  <si>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</si>
  <si>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</si>
  <si>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</si>
  <si>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</si>
  <si>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</si>
  <si>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</si>
  <si>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</si>
  <si>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</si>
  <si>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</si>
  <si>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</si>
  <si>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</si>
  <si>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</si>
  <si>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</si>
  <si>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</si>
  <si>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</si>
  <si>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</si>
  <si>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</si>
  <si>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</si>
  <si>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</si>
  <si>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</si>
  <si>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</si>
  <si>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</si>
  <si>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</si>
  <si>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</si>
  <si>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</si>
  <si>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</si>
  <si>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</si>
  <si>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</si>
  <si>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</si>
  <si>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</si>
  <si>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</si>
  <si>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</si>
  <si>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</si>
  <si>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</si>
  <si>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</si>
  <si>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</si>
  <si>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</si>
  <si>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</si>
  <si>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</si>
  <si>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</si>
  <si>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</si>
  <si>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</si>
  <si>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</si>
  <si>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</si>
  <si>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</si>
  <si>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</si>
  <si>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</si>
  <si>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</si>
  <si>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</si>
  <si>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</si>
  <si>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</si>
  <si>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</si>
  <si>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</si>
  <si>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</si>
  <si>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</si>
  <si>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</si>
  <si>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</si>
  <si>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</si>
  <si>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</si>
  <si>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</si>
  <si>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</si>
  <si>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</si>
  <si>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</si>
  <si>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</si>
  <si>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</si>
  <si>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</si>
  <si>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</si>
  <si>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</si>
  <si>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</si>
  <si>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</si>
  <si>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</si>
  <si>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</si>
  <si>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</si>
  <si>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</si>
  <si>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</si>
  <si>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</si>
  <si>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</si>
  <si>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</si>
  <si>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</si>
  <si>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</si>
  <si>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</si>
  <si>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</si>
  <si>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</si>
  <si>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</si>
  <si>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</si>
  <si>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</si>
  <si>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</si>
  <si>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</si>
  <si>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</si>
  <si>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</si>
  <si>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</si>
  <si>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</si>
  <si>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</si>
  <si>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</si>
  <si>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</si>
  <si>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</si>
  <si>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</si>
  <si>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</si>
  <si>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</si>
  <si>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</si>
  <si>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</si>
  <si>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</si>
  <si>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</si>
  <si>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</si>
  <si>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</si>
  <si>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</si>
  <si>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</si>
  <si>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</si>
  <si>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</si>
  <si>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</si>
  <si>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</si>
  <si>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</si>
  <si>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</si>
  <si>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</si>
  <si>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</si>
  <si>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</si>
  <si>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</si>
  <si>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</si>
  <si>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</si>
  <si>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</si>
  <si>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</si>
  <si>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</si>
  <si>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</si>
  <si>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</si>
  <si>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</si>
  <si>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</si>
  <si>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</si>
  <si>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</si>
  <si>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</si>
  <si>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</si>
  <si>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</si>
  <si>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</si>
  <si>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</si>
  <si>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</si>
  <si>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</si>
  <si>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</si>
  <si>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</si>
  <si>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</si>
  <si>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</si>
  <si>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</si>
  <si>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</si>
  <si>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</si>
  <si>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</si>
  <si>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</si>
  <si>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</si>
  <si>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</si>
  <si>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</si>
  <si>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</si>
  <si>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</si>
  <si>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</si>
  <si>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</si>
  <si>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</si>
  <si>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</si>
  <si>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</si>
  <si>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</si>
  <si>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</si>
  <si>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</si>
  <si>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</si>
  <si>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</si>
  <si>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</si>
  <si>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</si>
  <si>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</si>
  <si>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</si>
  <si>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</si>
  <si>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</si>
  <si>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</si>
  <si>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</si>
  <si>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</si>
  <si>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</si>
  <si>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</si>
  <si>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</si>
  <si>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</si>
  <si>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</si>
  <si>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</si>
  <si>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</si>
  <si>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</si>
  <si>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</si>
  <si>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</si>
  <si>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</si>
  <si>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</si>
  <si>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</si>
  <si>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</si>
  <si>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</si>
  <si>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</si>
  <si>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</si>
  <si>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</si>
  <si>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</si>
  <si>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</si>
  <si>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</si>
  <si>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</si>
  <si>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</si>
  <si>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</si>
  <si>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</si>
  <si>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</si>
  <si>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</si>
  <si>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</si>
  <si>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</si>
  <si>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</si>
  <si>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</si>
  <si>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</si>
  <si>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</si>
  <si>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</si>
  <si>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</si>
  <si>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</si>
  <si>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</si>
  <si>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</si>
  <si>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</si>
  <si>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</si>
  <si>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</si>
  <si>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</si>
  <si>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</si>
  <si>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</si>
  <si>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</si>
  <si>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</si>
  <si>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</si>
  <si>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</si>
  <si>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</si>
  <si>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</si>
  <si>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</si>
  <si>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</si>
  <si>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</si>
  <si>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</si>
  <si>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</si>
  <si>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</si>
  <si>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</si>
  <si>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</si>
  <si>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</si>
  <si>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</si>
  <si>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</si>
  <si>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</si>
  <si>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</si>
  <si>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</si>
  <si>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</si>
  <si>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</si>
  <si>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</si>
  <si>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</si>
  <si>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</si>
  <si>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</si>
  <si>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</si>
  <si>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</si>
  <si>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</si>
  <si>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</si>
  <si>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</si>
  <si>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</si>
  <si>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</si>
  <si>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</si>
  <si>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</si>
  <si>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</si>
  <si>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</si>
  <si>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</si>
  <si>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</si>
  <si>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</si>
  <si>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</si>
  <si>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</si>
  <si>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</si>
  <si>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</si>
  <si>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</si>
  <si>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</si>
  <si>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</si>
  <si>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</si>
  <si>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</si>
  <si>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</si>
  <si>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</si>
  <si>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</si>
  <si>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</si>
  <si>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</si>
  <si>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</si>
  <si>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</si>
  <si>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</si>
  <si>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</si>
  <si>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</si>
  <si>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</si>
  <si>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</si>
  <si>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</si>
  <si>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</si>
  <si>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</si>
  <si>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</si>
  <si>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</si>
  <si>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</si>
  <si>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</si>
  <si>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</si>
  <si>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</si>
  <si>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</si>
  <si>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</si>
  <si>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</si>
  <si>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</si>
  <si>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</si>
  <si>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</si>
  <si>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</si>
  <si>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</si>
  <si>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</si>
  <si>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</si>
  <si>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</si>
  <si>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</si>
  <si>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</si>
  <si>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</si>
  <si>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</si>
  <si>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</si>
  <si>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</si>
  <si>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</si>
  <si>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</si>
  <si>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</si>
  <si>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</si>
  <si>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</si>
  <si>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</si>
  <si>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</si>
  <si>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</si>
  <si>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</si>
  <si>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</si>
  <si>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</si>
  <si>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</si>
  <si>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</si>
  <si>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</si>
  <si>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</si>
  <si>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</si>
  <si>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</si>
  <si>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</si>
  <si>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</si>
  <si>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</si>
  <si>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</si>
  <si>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</si>
  <si>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</si>
  <si>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</si>
  <si>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</si>
  <si>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</si>
  <si>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</si>
  <si>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</si>
  <si>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</si>
  <si>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</si>
  <si>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</si>
  <si>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</si>
  <si>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</si>
  <si>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</si>
  <si>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</si>
  <si>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</si>
  <si>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</si>
  <si>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</si>
  <si>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</si>
  <si>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</si>
  <si>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</si>
  <si>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</si>
  <si>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</si>
  <si>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</si>
  <si>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</si>
  <si>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</si>
  <si>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</si>
  <si>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</si>
  <si>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</si>
  <si>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</si>
  <si>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</si>
  <si>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</si>
  <si>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</si>
  <si>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</si>
  <si>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</si>
  <si>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</si>
  <si>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</si>
  <si>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</si>
  <si>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</si>
  <si>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</si>
  <si>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</si>
  <si>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</si>
  <si>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</si>
  <si>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</si>
  <si>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</si>
  <si>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</si>
  <si>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</si>
  <si>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</si>
  <si>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</si>
  <si>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</si>
  <si>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</si>
  <si>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</si>
  <si>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</si>
  <si>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</si>
  <si>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</si>
  <si>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</si>
  <si>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</si>
  <si>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</si>
  <si>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</si>
  <si>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</si>
  <si>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</si>
  <si>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</si>
  <si>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</si>
  <si>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</si>
  <si>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</si>
  <si>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</si>
  <si>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</si>
  <si>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</si>
  <si>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</si>
  <si>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</si>
  <si>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</si>
  <si>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</si>
  <si>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</si>
  <si>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</si>
  <si>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</si>
  <si>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</si>
  <si>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</si>
  <si>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</si>
  <si>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</si>
  <si>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</si>
  <si>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</si>
  <si>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</si>
  <si>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</si>
  <si>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</si>
  <si>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</si>
  <si>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</si>
  <si>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</si>
  <si>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</si>
  <si>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</si>
  <si>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</si>
  <si>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</si>
  <si>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</si>
  <si>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</si>
  <si>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</si>
  <si>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</si>
  <si>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</si>
  <si>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</si>
  <si>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</si>
  <si>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</si>
  <si>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</si>
  <si>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</si>
  <si>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</si>
  <si>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</si>
  <si>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</si>
  <si>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</si>
  <si>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</si>
  <si>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</si>
  <si>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</si>
  <si>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</si>
  <si>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</si>
  <si>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</si>
  <si>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</si>
  <si>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</si>
  <si>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</si>
  <si>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</si>
  <si>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</si>
  <si>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</si>
  <si>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</si>
  <si>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</si>
  <si>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</si>
  <si>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</si>
  <si>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</si>
  <si>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</si>
  <si>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</si>
  <si>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</si>
  <si>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</si>
  <si>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</si>
  <si>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</si>
  <si>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</si>
  <si>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</si>
  <si>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</si>
  <si>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</si>
  <si>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</si>
  <si>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</si>
  <si>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</si>
  <si>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</si>
  <si>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</si>
  <si>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</si>
  <si>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</si>
  <si>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</si>
  <si>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</si>
  <si>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</si>
  <si>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</si>
  <si>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</si>
  <si>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</si>
  <si>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</si>
  <si>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</si>
  <si>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</si>
  <si>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</si>
  <si>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</si>
  <si>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</si>
  <si>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</si>
  <si>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</si>
  <si>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</si>
  <si>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</si>
  <si>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</si>
  <si>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</si>
  <si>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</si>
  <si>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</si>
  <si>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</si>
  <si>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</si>
  <si>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</si>
  <si>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</si>
  <si>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</si>
  <si>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</si>
  <si>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</si>
  <si>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</si>
  <si>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</si>
  <si>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</si>
  <si>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</si>
  <si>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</si>
  <si>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</si>
  <si>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</si>
  <si>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</si>
  <si>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</si>
  <si>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</si>
  <si>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</si>
  <si>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</si>
  <si>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</si>
  <si>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</si>
  <si>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</si>
  <si>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</si>
  <si>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</si>
  <si>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</si>
  <si>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</si>
  <si>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</si>
  <si>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</si>
  <si>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</si>
  <si>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</si>
  <si>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</si>
  <si>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</si>
  <si>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</si>
  <si>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</si>
  <si>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</si>
  <si>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</si>
  <si>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</si>
  <si>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</si>
  <si>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</si>
  <si>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</si>
  <si>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</si>
  <si>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</si>
  <si>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</si>
  <si>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</si>
  <si>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</si>
  <si>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</si>
  <si>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</si>
  <si>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</si>
  <si>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</si>
  <si>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</si>
  <si>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</si>
  <si>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</si>
  <si>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</si>
  <si>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</si>
  <si>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</si>
  <si>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</si>
  <si>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</si>
  <si>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</si>
  <si>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</si>
  <si>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</si>
  <si>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</si>
  <si>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</si>
  <si>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</si>
  <si>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</si>
  <si>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</si>
  <si>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</si>
  <si>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</si>
  <si>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</si>
  <si>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</si>
  <si>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</si>
  <si>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</si>
  <si>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</si>
  <si>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</si>
  <si>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</si>
  <si>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</si>
  <si>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</si>
  <si>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</si>
  <si>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</si>
  <si>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</si>
  <si>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</si>
  <si>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</si>
  <si>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</si>
  <si>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</si>
  <si>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</si>
  <si>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</si>
  <si>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</si>
  <si>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</si>
  <si>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</si>
  <si>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</si>
  <si>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</si>
  <si>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</si>
  <si>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</si>
  <si>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</si>
  <si>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</si>
  <si>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</si>
  <si>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</si>
  <si>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</si>
  <si>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</si>
  <si>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</si>
  <si>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</si>
  <si>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</si>
  <si>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</si>
  <si>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</si>
  <si>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</si>
  <si>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</si>
  <si>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</si>
  <si>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</si>
  <si>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</si>
  <si>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</si>
  <si>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</si>
  <si>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</si>
  <si>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</si>
  <si>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</si>
  <si>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</si>
  <si>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</si>
  <si>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</si>
  <si>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</si>
  <si>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</si>
  <si>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</si>
  <si>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</si>
  <si>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</si>
  <si>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</si>
  <si>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</si>
  <si>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</si>
  <si>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</si>
  <si>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</si>
  <si>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</si>
  <si>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</si>
  <si>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</si>
  <si>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</si>
  <si>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</si>
  <si>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</si>
  <si>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</si>
  <si>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</si>
  <si>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</si>
  <si>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</si>
  <si>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</si>
  <si>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</si>
  <si>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</si>
  <si>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</si>
  <si>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</si>
  <si>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</si>
  <si>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</si>
  <si>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</si>
  <si>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</si>
  <si>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</si>
  <si>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</si>
  <si>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</si>
  <si>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</si>
  <si>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</si>
  <si>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</si>
  <si>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</si>
  <si>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</si>
  <si>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</si>
  <si>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</si>
  <si>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</si>
  <si>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</si>
  <si>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</si>
  <si>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</si>
  <si>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</si>
  <si>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</si>
  <si>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</si>
  <si>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</si>
  <si>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</si>
  <si>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</si>
  <si>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</si>
  <si>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</si>
  <si>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</si>
  <si>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</si>
  <si>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</si>
  <si>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</si>
  <si>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</si>
  <si>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</si>
  <si>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</si>
  <si>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</si>
  <si>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</si>
  <si>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</si>
  <si>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</si>
  <si>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</si>
  <si>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</si>
  <si>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</si>
  <si>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</si>
  <si>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</si>
  <si>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</si>
  <si>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</si>
  <si>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</si>
  <si>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</si>
  <si>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</si>
  <si>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</si>
  <si>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</si>
  <si>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</si>
  <si>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</si>
  <si>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</si>
  <si>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</si>
  <si>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</si>
  <si>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</si>
  <si>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</si>
  <si>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</si>
  <si>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</si>
  <si>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</si>
  <si>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</si>
  <si>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</si>
  <si>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</si>
  <si>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</si>
  <si>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</si>
  <si>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</si>
  <si>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</si>
  <si>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</si>
  <si>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</si>
  <si>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</si>
  <si>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</si>
  <si>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</si>
  <si>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</si>
  <si>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</si>
  <si>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</si>
  <si>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</si>
  <si>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</si>
  <si>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</si>
  <si>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</si>
  <si>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</si>
  <si>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</si>
  <si>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</si>
  <si>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</si>
  <si>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</si>
  <si>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</si>
  <si>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</si>
  <si>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</si>
  <si>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</si>
  <si>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</si>
  <si>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</si>
  <si>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</si>
  <si>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</si>
  <si>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</si>
  <si>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</si>
  <si>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</si>
  <si>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</si>
  <si>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</si>
  <si>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</si>
  <si>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</si>
  <si>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</si>
  <si>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</si>
  <si>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</si>
  <si>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</si>
  <si>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</si>
  <si>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</si>
  <si>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</si>
  <si>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</si>
  <si>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</si>
  <si>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</si>
  <si>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</si>
  <si>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</si>
  <si>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</si>
  <si>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</si>
  <si>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</si>
  <si>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</si>
  <si>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</si>
  <si>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</si>
  <si>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</si>
  <si>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</si>
  <si>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</si>
  <si>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</si>
  <si>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</si>
  <si>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</si>
  <si>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</si>
  <si>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</si>
  <si>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</si>
  <si>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</si>
  <si>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</si>
  <si>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</si>
  <si>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</si>
  <si>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</si>
  <si>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</si>
  <si>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</si>
  <si>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</si>
  <si>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</si>
  <si>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</si>
  <si>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</si>
  <si>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</si>
  <si>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</si>
  <si>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</si>
  <si>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</si>
  <si>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</si>
  <si>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</si>
  <si>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</si>
  <si>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</si>
  <si>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</si>
  <si>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</si>
  <si>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</si>
  <si>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</si>
  <si>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</si>
  <si>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</si>
  <si>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</si>
  <si>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</si>
  <si>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</si>
  <si>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</si>
  <si>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</si>
  <si>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</si>
  <si>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</si>
  <si>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</si>
  <si>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</si>
  <si>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</si>
  <si>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</si>
  <si>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</si>
  <si>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</si>
  <si>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</si>
  <si>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</si>
  <si>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</si>
  <si>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</si>
  <si>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</si>
  <si>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</si>
  <si>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</si>
  <si>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</si>
  <si>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</si>
  <si>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</si>
  <si>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</si>
  <si>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</si>
  <si>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</si>
  <si>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</si>
  <si>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</si>
  <si>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</si>
  <si>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</si>
  <si>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</si>
  <si>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</si>
  <si>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</si>
  <si>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</si>
  <si>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</si>
  <si>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</si>
  <si>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</si>
  <si>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</si>
  <si>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</si>
  <si>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</si>
  <si>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</si>
  <si>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</si>
  <si>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</si>
  <si>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</si>
  <si>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</si>
  <si>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</si>
  <si>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</si>
  <si>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</si>
  <si>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</si>
  <si>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</si>
  <si>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</si>
  <si>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</si>
  <si>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</si>
  <si>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</si>
  <si>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</si>
  <si>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</si>
  <si>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</si>
  <si>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</si>
  <si>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</si>
  <si>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</si>
  <si>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</si>
  <si>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</si>
  <si>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</si>
  <si>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</si>
  <si>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</si>
  <si>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</si>
  <si>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</si>
  <si>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</si>
  <si>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</si>
  <si>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</si>
  <si>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</si>
  <si>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</si>
  <si>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</si>
  <si>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</si>
  <si>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</si>
  <si>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</si>
  <si>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</si>
  <si>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</si>
  <si>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</si>
  <si>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</si>
  <si>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</si>
  <si>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</si>
  <si>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</si>
  <si>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</si>
  <si>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</si>
  <si>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</si>
  <si>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</si>
  <si>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</si>
  <si>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</si>
  <si>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</si>
  <si>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</si>
  <si>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</si>
  <si>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</si>
  <si>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</si>
  <si>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</si>
  <si>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</si>
  <si>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</si>
  <si>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</si>
  <si>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</si>
  <si>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</si>
  <si>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</si>
  <si>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</si>
  <si>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</si>
  <si>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</si>
  <si>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</si>
  <si>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</si>
  <si>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</si>
  <si>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</si>
  <si>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</si>
  <si>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</si>
  <si>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</si>
  <si>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</si>
  <si>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</si>
  <si>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</si>
  <si>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PCM-20251022-00000273</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</si>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</sst>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289.21239189814514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8.7174034722193028</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7.0702083328797016E-2</v>
      </c>
      <c r="H4" s="138">
        <v>45952.084930555553</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2</v>
      </c>
      <c r="D5" s="136" t="s">
        <v>10059</v>
      </c>
      <c r="E5" s="137" t="s">
        <v>38998</v>
      </c>
      <c r="F5" s="138">
        <v>45952.12090277778</v>
      </c>
      <c r="G5" s="139">
        <f ca="1">IFERROR(NOW()-F5,"")</f>
        <v>3.9915046290843748E-2</v>
      </c>
      <c r="H5" s="138">
        <v>45952.111770833333</v>
      </c>
      <c r="I5" s="136" t="str">
        <f>IFERROR(VLOOKUP(D5,DB!A:F,6,0),"")</f>
        <v>SCECO</v>
      </c>
      <c r="J5" s="136" t="str">
        <f>IFERROR(VLOOKUP(D5,DB!A:G,7,0),"")</f>
        <v>Dead</v>
      </c>
      <c r="K5" s="140" t="s">
        <v>39005</v>
      </c>
      <c r="L5" s="141" t="str">
        <f>IFERROR(VLOOKUP(D5,DB!A:I,9,0),"")</f>
        <v>Latis</v>
      </c>
    </row>
    <row r="6" spans="1:15" ht="15" customHeight="1">
      <c r="A6" s="135"/>
      <c r="B6" s="136" t="str">
        <f>IFERROR(VLOOKUP(D6,DB!A:K,11,0),"")</f>
        <v/>
      </c>
      <c r="C6" s="136"/>
      <c r="D6" s="136"/>
      <c r="E6" s="137"/>
      <c r="F6" s="138"/>
      <c r="G6" s="139">
        <f ca="1">IFERROR(NOW()-F6,"")</f>
        <v>45952.160817824071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45952.160817824071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45952.160817824071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45952.160817824071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45952.160817824071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45952.160817824071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45952.160817824071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45952.160817824071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45952.160817824071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45952.160817824071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45952.160817824071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45952.160817824071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45952.160817824071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45952.160817824071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45952.160817824071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45952.160817824071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45952.160817824071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45952.160817824071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45952.160817824071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45952.160817824071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45952.160817824071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45952.160817824071</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45952.160817824071</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45952.160817824071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45952.160817824071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45952.160817824071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45952.160817824071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45952.160817824071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45952.160817824071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45952.160817824071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45952.160817824071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45952.160817824071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45952.160817824071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45952.160817824071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45952.160817824071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45952.160817824071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45952.160817824071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45952.160817824071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45952.160817824071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45952.160817824071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45952.160817824071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45952.160817824071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45952.160817824071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45952.160817824071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45952.160817824071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45952.160817824071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45952.160817824071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45952.160817824071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45952.160817824071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45952.160817824071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45952.160817824071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45952.160817824071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45952.160817824071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45952.160817824071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45952.160817824071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45952.160817824071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45952.160817824071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45952.160817824071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45952.160817824071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45952.160817824071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45952.160817824071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45952.160817824071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45952.160817824071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45952.160817824071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45952.160817824071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45952.160817824071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45952.160817824071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45952.160817824071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45952.160817824071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45952.160817824071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45952.160817824071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45952.160817824071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45952.160817824071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45952.160817824071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45952.160817824071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45952.160817824071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45952.160817824071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45952.160817824071</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45952.160817824071</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145.43373449073988</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127.16097986110981</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7.6650423611063161</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45952.160817824071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45952.160817824071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45952.160817824071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45952.160817824071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45952.160817824071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45952.160817824071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45952.160817824071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45952.160817824071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45952.160817824071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45952.160817824071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45952.160817824071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45952.160817824071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45952.160817824071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45952.160817824071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45952.160817824071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45952.160817824071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45952.160817824071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45952.160817824071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45952.160817824071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45952.160817824071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45952.160817824071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45952.160817824071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45952.160817824071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45952.160817824071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45952.160817824071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45952.160817824071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45952.160817824071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45952.160817824071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45952.160817824071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45952.160817824071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45952.160817824071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45952.160817824071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45952.160817824071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45952.160817824071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45952.160817824071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45952.160817824071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45952.160817824071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45952.160817824071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45952.160817824071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45952.160817824071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45952.160817824071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45952.160817824071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45952.160817824071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45952.160817824071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45952.160817824071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45952.160817824071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45952.160817824071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45952.160817824071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45952.160817824071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45952.160817824071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45952.160817824071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45952.160817824071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45952.160817824071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45952.160817824071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45952.160817824071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45952.160817824071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45952.160817824071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45952.160817824071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45952.160817824071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45952.160817824071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45952.160817824071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45952.160817824071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45952.160817824071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45952.160817824071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45952.160817824071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45952.160817824071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45952.160817824071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45952.160817824071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45952.160817824071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45952.160817824071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45952.160817824071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45952.160817824071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45952.160817824071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45952.160817824071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45952.160817824071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45952.160817824071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45952.160817824071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45952.160817824071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45952.160817824071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45952.160817824071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45952.160817824071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45952.160817824071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45952.160817824071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45952.160817824071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45952.160817824071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45952.160817824071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45952.160817824071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45952.160817824071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45952.160817824071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45952.160817824071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45952.160817824071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45952.160817824071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45952.160817824071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45952.160817824071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45952.160817824071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45952.160817824071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45952.160817824071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45952.160817824071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45952.160817824071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45952.160817824071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45952.160817824071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45952.160817824071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45952.160817824071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45952.160817824071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45952.160817824071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45952.160817824071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45952.160817824071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45952.160817824071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45952.160817824071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45952.160817824071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45952.160817824071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45952.160817824071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45952.160817824071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45952.160817824071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45952.160817824071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45952.160817824071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45952.160817824071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45952.160817824071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45952.160817824071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45952.160817824071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45952.160817824071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45952.160817824071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45952.160817824071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45952.160817824071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45952.160817824071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45952.160817824071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45952.160817824071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45952.160817824071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45952.160817824071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45952.160817824071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45952.160817824071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45952.160817824071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45952.160817824071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45952.160817824071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45952.160817824071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45952.160817824071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45952.160817824071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45952.160817824071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45952.160817824071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45952.160817824071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45952.160817824071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45952.160817824071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45952.160817824071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45952.160817824071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45952.160817824071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45952.160817824071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45952.160817824071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45952.160817824071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45952.160817824071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45952.160817824071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45952.160817824071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45952.160817824071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45952.160817824071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45952.160817824071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45952.160817824071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45952.160817824071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45952.160817824071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45952.160817824071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45952.160817824071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45952.160817824071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45952.160817824071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45952.160817824071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45952.160817824071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45952.160817824071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45952.160817824071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45952.160817824071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45952.160817824071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45952.160817824071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45952.160817824071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45952.160817824071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45952.160817824071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45952.160817824071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45952.160817824071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45952.160817824071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45952.160817824071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45952.160817824071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45952.160817824071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45952.160817824071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45952.160817824071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45952.160817824071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45952.160817824071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45952.160817824071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45952.160817824071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45952.160817824071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45952.160817824071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45952.160817824071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45952.160817824071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45952.160817824071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45952.160817824071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45952.160817824071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45952.160817824071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45952.160817824071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45952.160817824071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45952.160817824071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45952.160817824071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45952.160817824071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45952.160817824071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45952.160817824071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45952.160817824071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45952.160817824071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45952.160817824071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45952.160817824071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45952.160817824071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45952.160817824071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45952.160817824071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45952.160817824071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45952.160817824071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45952.160817824071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45952.160817824071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45952.160817824071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45952.160817824071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45952.160817824071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45952.160817824071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45952.160817824071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45952.160817824071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45952.160817824071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45952.160817824071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45952.160817824071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45952.160817824071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45952.160817824071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45952.160817824071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45952.160817824071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45952.160817824071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45952.160817824071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45952.160817824071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45952.160817824071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45952.160817824071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45952.160817824071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45952.160817824071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45952.160817824071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45952.160817824071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45952.160817824071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45952.160817824071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45952.160817824071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45952.160817824071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45952.160817824071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45952.160817824071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45952.160817824071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45952.160817824071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45952.160817824071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45952.160817824071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45952.160817824071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45952.160817824071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45952.160817824071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45952.160817824071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45952.160817824071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45952.160817824071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45952.160817824071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45952.160817824071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45952.160817824071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45952.160817824071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45952.160817824071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45952.160817824071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45952.160817824071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45952.160817824071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45952.160817824071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45952.160817824071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45952.160817824071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45952.160817824071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45952.160817824071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45952.160817824071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45952.160817824071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45952.160817824071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45952.160817824071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45952.160817824071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45952.160817824071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45952.160817824071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45952.160817824071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45952.160817824071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45952.160817824071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45952.160817824071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45952.160817824071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45952.160817824071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45952.160817824071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45952.160817824071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45952.160817824071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45952.160817824071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45952.160817824071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45952.160817824071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45952.160817824071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45952.160817824071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45952.160817824071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45952.160817824071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45952.160817824071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45952.160817824071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45952.160817824071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45952.160817824071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45952.160817824071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45952.160817824071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45952.160817824071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45952.160817824071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45952.160817824071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45952.160817824071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45952.160817824071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45952.160817824071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45952.160817824071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45952.160817824071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45952.160817824071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45952.160817824071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45952.160817824071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45952.160817824071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45952.160817824071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45952.160817824071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45952.160817824071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45952.160817824071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45952.160817824071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45952.160817824071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45952.160817824071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45952.160817824071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45952.160817824071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45952.160817824071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45952.160817824071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45952.160817824071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45952.160817824071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45952.160817824071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45952.160817824071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45952.160817824071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45952.160817824071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45952.160817824071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45952.160817824071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45952.160817824071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45952.160817824071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45952.160817824071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45952.160817824071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45952.160817824071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45952.160817824071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45952.160817824071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45952.160817824071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45952.160817824071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45952.160817824071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45952.160817824071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45952.160817824071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45952.160817824071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45952.160817824071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45952.160817824071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45952.160817824071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45952.160817824071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45952.160817824071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45952.160817824071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45952.160817824071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45952.160817824071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45952.160817824071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45952.160817824071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45952.160817824071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45952.160817824071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45952.160817824071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45952.160817824071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45952.160817824071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45952.160817824071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45952.160817824071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45952.160817824071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45952.160817824071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45952.160817824071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45952.160817824071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45952.160817824071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45952.160817824071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45952.160817824071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45952.160817824071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45952.160817824071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45952.160817824071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45952.160817824071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45952.160817824071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45952.160817824071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45952.160817824071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45952.160817824071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45952.160817824071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45952.160817824071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45952.160817824071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45952.160817824071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45952.160817824071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45952.160817824071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45952.160817824071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45952.160817824071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45952.160817824071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45952.160817824071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45952.160817824071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45952.160817824071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45952.160817824071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45952.160817824071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45952.160817824071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45952.160817824071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45952.160817824071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45952.160817824071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45952.160817824071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45952.160817824071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45952.160817824071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45952.160817824071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45952.160817824071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45952.160817824071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45952.160817824071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45952.160817824071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45952.160817824071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45952.160817824071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45952.160817824071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45952.160817824071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45952.160817824071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45952.160817824071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45952.160817824071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45952.160817824071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45952.160817824071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45952.160817824071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45952.160817824071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45952.160817824071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45952.160817824071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45952.160817824071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45952.160817824071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45952.160817824071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45952.160817824071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45952.160817824071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45952.160817824071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45952.160817824071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45952.160817824071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45952.160817824071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45952.160817824071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45952.160817824071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45952.160817824071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45952.160817824071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45952.160817824071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45952.160817824071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45952.160817824071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45952.160817824071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45952.160817824071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45952.160817824071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45952.160817824071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45952.160817824071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45952.160817824071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45952.160817824071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45952.160817824071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45952.160817824071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45952.160817824071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45952.160817824071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45952.160817824071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45952.160817824071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45952.160817824071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45952.160817824071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45952.160817824071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45952.160817824071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45952.160817824071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45952.160817824071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45952.160817824071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45952.160817824071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45952.160817824071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45952.160817824071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45952.160817824071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45952.160817824071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45952.160817824071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45952.160817824071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45952.160817824071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45952.160817824071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45952.160817824071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45952.160817824071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45952.160817824071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45952.160817824071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45952.160817939817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45952.160817939817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45952.160817939817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45952.160817939817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45952.160817939817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45952.160817939817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45952.160817939817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45952.160817939817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45952.160817939817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45952.160817939817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45952.160817939817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45952.160817939817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45952.160817939817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45952.160817939817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45952.160817939817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45952.160817939817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45952.160817939817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45952.160817939817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45952.160817939817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45952.160817939817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45952.160817939817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45952.160817939817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45952.160817939817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45952.160817939817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45952.160817939817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45952.160817939817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45952.160817939817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45952.160817939817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45952.160817939817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45952.160817939817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45952.160817939817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45952.160817939817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45952.160817939817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45952.160817939817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45952.160817939817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45952.160817939817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45952.160817939817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45952.160817939817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45952.160817939817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45952.160817939817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45952.160817939817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45952.160817939817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45952.160817939817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45952.160817939817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45952.160817939817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45952.160817939817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45952.160817939817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45952.160817939817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45952.160817939817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45952.160817939817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45952.160817939817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45952.160817939817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45952.160817939817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45952.160817939817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45952.160817939817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45952.160817939817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45952.160817939817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45952.160817939817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45952.160817939817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45952.160817939817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45952.160817939817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45952.160817939817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45952.160817939817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45952.160817939817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45952.160817939817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45952.160817939817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45952.160817939817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45952.160817939817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45952.160817939817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45952.160817939817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45952.160817939817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45952.160817939817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45952.160817939817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45952.160817939817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45952.160817939817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45952.160817939817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45952.160817939817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45952.160817939817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45952.160817939817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45952.160817939817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45952.160817939817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45952.160817939817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45952.160817939817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45952.160817939817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45952.160817939817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45952.160817939817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45952.160817939817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45952.160817939817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45952.160817939817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45952.160817939817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45952.160817939817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45952.160817939817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45952.160817939817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45952.160817939817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45952.160817939817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45952.160817939817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45952.160817939817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45952.160817939817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45952.160817939817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45952.160817939817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45952.160817939817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45952.160817939817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45952.160817939817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45952.160817939817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45952.160817939817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45952.160817939817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45952.160817939817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45952.160817939817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45952.160817939817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45952.160817939817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45952.160817939817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45952.160817939817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45952.160817939817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45952.160817939817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45952.160817939817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45952.160817939817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45952.160817939817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45952.160817939817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45952.160817939817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45952.160817939817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45952.160817939817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45952.160817939817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45952.160817939817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45952.160817939817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45952.160817939817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45952.160817939817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45952.160817939817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45952.160817939817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45952.160817939817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45952.160817939817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45952.160817939817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45952.160817939817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45952.160817939817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45952.160817939817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45952.160817939817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45952.160817939817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45952.160817939817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45952.160817939817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45952.160817939817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45952.160817939817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45952.160817939817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45952.160817939817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45952.160817939817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45952.160817939817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45952.160817939817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45952.160817939817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45952.160817939817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45952.160817939817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45952.160817939817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45952.160817939817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45952.160817939817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45952.160817939817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45952.160817939817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45952.160817939817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45952.160817939817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45952.160817939817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45952.160817939817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45952.160817939817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45952.160817939817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45952.160817939817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45952.160817939817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45952.160817939817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45952.160817939817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45952.160817939817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45952.160817939817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45952.160817939817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45952.160817939817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45952.160817939817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45952.160817939817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45952.160817939817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45952.160817939817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45952.160817939817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45952.160817939817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45952.160817939817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45952.160817939817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45952.160817939817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45952.160817939817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45952.160817939817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45952.160817939817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45952.160817939817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45952.160817939817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45952.160817939817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45952.160817939817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45952.160817939817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45952.160817939817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45952.160817939817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45952.160817939817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45952.160817939817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45952.160817939817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45952.160817939817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45952.160817939817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45952.160817939817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45952.160817939817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45952.160817939817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45952.160817939817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45952.160817939817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45952.160817939817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45952.160817939817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45952.160817939817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45952.160817939817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45952.160817939817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45952.160817939817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45952.160817939817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45952.160817939817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45952.160817939817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45952.160817939817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45952.160817939817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45952.160817939817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45952.160817939817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45952.160817939817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45952.160817939817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45952.160817939817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45952.160817939817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45952.160817939817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45952.160817939817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45952.160817939817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45952.160817939817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45952.160817939817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45952.160817939817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45952.160817939817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45952.160817939817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45952.160817939817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45952.160817939817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45952.160817939817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45952.160817939817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45952.160817939817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45952.160817939817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45952.160817939817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45952.160817939817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45952.160817939817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45952.160817939817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45952.160817939817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45952.160817939817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45952.160817939817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45952.160817939817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45952.160817939817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45952.160817939817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45952.160817939817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45952.160817939817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45952.160817939817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45952.160817939817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45952.160817939817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45952.160817939817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45952.160817939817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45952.160817939817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45952.160817939817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45952.160817939817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45952.160817939817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45952.160817939817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45952.160817939817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45952.160817939817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45952.160817939817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45952.160817939817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45952.160817939817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45952.160817939817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45952.160817939817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45952.160817939817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45952.160817939817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45952.160817939817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45952.160817939817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45952.160817939817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45952.160817939817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45952.160817939817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45952.160817939817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45952.160817939817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45952.160817939817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45952.160817939817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45952.160817939817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45952.160817939817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45952.160817939817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45952.160817939817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45952.160817939817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45952.160817939817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45952.160817939817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45952.160817939817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45952.160817939817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45952.160817939817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45952.160817939817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45952.160817939817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45952.160817939817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45952.160817939817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45952.160817939817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45952.160817939817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45952.160817939817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45952.160817939817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45952.160817939817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45952.160817939817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45952.160817939817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45952.160817939817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45952.160817939817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45952.160817939817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45952.160817939817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45952.160817939817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45952.160817939817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45952.160817939817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45952.160817939817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45952.160817939817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45952.160817939817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45952.160817939817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45952.160817939817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45952.160817939817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45952.160817939817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45952.160817939817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45952.160817939817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45952.160817939817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45952.160817939817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45952.160817939817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45952.160817939817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45952.160817939817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45952.160817939817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45952.160817939817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45952.160817939817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45952.160817939817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45952.160817939817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45952.160817939817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45952.160817939817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45952.160817939817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45952.160817939817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45952.160817939817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45952.160817939817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45952.160817939817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45952.160817939817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45952.160817939817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45952.160817939817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45952.160817939817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45952.160817939817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45952.160817939817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45952.160817939817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45952.160817939817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45952.160817939817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45952.160817939817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45952.160817939817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45952.160817939817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45952.160817939817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45952.160817939817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45952.160817939817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45952.160817939817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45952.160817939817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45952.160817939817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45952.160817939817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45952.160817939817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45952.160817939817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45952.160817939817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45952.160817939817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45952.160817939817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45952.160817939817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45952.160817939817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45952.160817939817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45952.160817939817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45952.160817939817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45952.160817939817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45952.160817939817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45952.160817939817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45952.160817939817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45952.160817939817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45952.160817939817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45952.160817939817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45952.160817939817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45952.160817939817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45952.160817939817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45952.160817939817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45952.160817939817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45952.160817939817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45952.160817939817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45952.160817939817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45952.160817939817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45952.160817939817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45952.160817939817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45952.160817939817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45952.160817939817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45952.160817939817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45952.160817939817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45952.160817939817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45952.160817939817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45952.160817939817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45952.160817939817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45952.160817939817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45952.160817939817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45952.160817939817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45952.160817939817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45952.160817939817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45952.160817939817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45952.160817939817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45952.160817939817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45952.160817939817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45952.160817939817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45952.160817939817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45952.160817939817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45952.160817939817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45952.160817939817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45952.160817939817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45952.160817939817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45952.160817939817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45952.160817939817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45952.160817939817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45952.160817939817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45952.160817939817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45952.160817939817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45952.160817939817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45952.160817939817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45952.160817939817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45952.160817939817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45952.160817939817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45952.160817939817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45952.160817939817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45952.160817939817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45952.160817939817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45952.160817939817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45952.160817939817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45952.160817939817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45952.160817939817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45952.160817939817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45952.160817939817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45952.160817939817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45952.160817939817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45952.160817939817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45952.160817939817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45952.160817939817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45952.160817939817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45952.160817939817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45952.160817939817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45952.160817939817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45952.160817939817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45952.160817939817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45952.160817939817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45952.160817939817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45952.160817939817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45952.160817939817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45952.160817939817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45952.160817939817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45952.160817939817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45952.160817939817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45952.160817939817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45952.160817939817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45952.160817939817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45952.160817939817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45952.160817939817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45952.160817939817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45952.160817939817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45952.160817939817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45952.160817939817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45952.160817939817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45952.160817939817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45952.160817939817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45952.160817939817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45952.160817939817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45952.160817939817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45952.160817939817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45952.160817939817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45952.160817939817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45952.160817939817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45952.160817939817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45952.160817939817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45952.160817939817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45952.160817939817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45952.160817939817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45952.160817939817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45952.160817939817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45952.160817939817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45952.160817939817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45952.160817939817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45952.160817939817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45952.160817939817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45952.160817939817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45952.160817939817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45952.160817939817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45952.160817939817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45952.160817939817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45952.160817939817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45952.160817939817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45952.160817939817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45952.160817939817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45952.160817939817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45952.160817939817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45952.160817939817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45952.160817939817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45952.160817939817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45952.160817939817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45952.160817939817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45952.160817939817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45952.160817939817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45952.160817939817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45952.160817939817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45952.160817939817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45952.160817939817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45952.160817939817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45952.160817939817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45952.160817939817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45952.160817939817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45952.160817939817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45952.160817939817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45952.160817939817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45952.160817939817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45952.160817939817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45952.160817939817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45952.160817939817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45952.160817939817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45952.160817939817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45952.160817939817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45952.160817939817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45952.160817939817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45952.160817939817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45952.160817939817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45952.160817939817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45952.160817939817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45952.160817939817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45952.160817939817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45952.160817939817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45952.160817939817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45952.160817939817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45952.160817939817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45952.160817939817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45952.160817939817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45952.160817939817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45952.160817939817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45952.160817939817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45952.160817939817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45952.160817939817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45952.160817939817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45952.160817939817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45952.160817939817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45952.160817939817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45952.160817939817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45952.160817939817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45952.160817939817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45952.160817939817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45952.160817939817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45952.160817939817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45952.160817939817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45952.160817939817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45952.160817939817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45952.160817939817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45952.160817939817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45952.160817939817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45952.160817939817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45952.160817939817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45952.160817939817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45952.160817939817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45952.160817939817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45952.160817939817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45952.160817939817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45952.160817939817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45952.160817939817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45952.160817939817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45952.160817939817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45952.160817939817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45952.160817939817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45952.160817939817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45952.160817939817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45952.160817939817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45952.160817939817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45952.160817939817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45952.160817939817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45952.160817939817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45952.160817939817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45952.160817939817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45952.160817939817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45952.160817939817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45952.160817939817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45952.160817939817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45952.160817939817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45952.160817939817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45952.160817939817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45952.160817939817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45952.160817939817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45952.160817939817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45952.160817939817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45952.160817939817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45952.160817939817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45952.160817939817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45952.160817939817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45952.160817939817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45952.160817939817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45952.160817939817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45952.160817939817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45952.160817939817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45952.160817939817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45952.160817939817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45952.160817939817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45952.160817939817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45952.160817939817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45952.160817939817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45952.160817939817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45952.160817939817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45952.160817939817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45952.160817939817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45952.160817939817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45952.160817939817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45952.160817939817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45952.160817939817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45952.160817939817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45952.160817939817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45952.160817939817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45952.160817939817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45952.160817939817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45952.160817939817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45952.160817939817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45952.160817939817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45952.160817939817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45952.160817939817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45952.160817939817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45952.160817939817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45952.160817939817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45952.160817939817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45952.160817939817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45952.160817939817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45952.160817939817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45952.160817939817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45952.160817939817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45952.160817939817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45952.160817939817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45952.160817939817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45952.160817939817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45952.160817939817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45952.160817939817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45952.160817939817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45952.160817939817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45952.160817939817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45952.160817939817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45952.160817939817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45952.160817939817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45952.160817939817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45952.160817939817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45952.160817939817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45952.160817939817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45952.160817939817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45952.160817939817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45952.160817939817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45952.160817939817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45952.160817939817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45952.160817939817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45952.160817939817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45952.160817939817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45952.160817939817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45952.160817939817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45952.160817939817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45952.160817939817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45952.160817939817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45952.160817939817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45952.160817939817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45952.160817939817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45952.160817939817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45952.160817939817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45952.160817939817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45952.160817939817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45952.160817939817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45952.160817939817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45952.160817939817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45952.160817939817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45952.160817939817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45952.160817939817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45952.160817939817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45952.160817939817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45952.160817939817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45952.160817939817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45952.160817939817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45952.160817939817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45952.160817939817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45952.160817939817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45952.160817939817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45952.160817939817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45952.160817939817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45952.160817939817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45952.160817939817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45952.160817939817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45952.160817939817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45952.160817939817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45952.160817939817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45952.160817939817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45952.160817939817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45952.160817939817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45952.160817939817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45952.160817939817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45952.160817939817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45952.160817939817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45952.160817939817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45952.160817939817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45952.160817939817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45952.160817939817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45952.160817939817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45952.160817939817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45952.160817939817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45952.160817939817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45952.160817939817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45952.160817939817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45952.160817939817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45952.160817939817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45952.160817939817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45952.160817939817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45952.160817939817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45952.160817939817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45952.160817939817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45952.160817939817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45952.160817939817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45952.160817939817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45952.160817939817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45952.160817939817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45952.160817939817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45952.160817939817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45952.160817939817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45952.160817939817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45952.160817939817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45952.160817939817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45952.160817939817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45952.160817939817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45952.160817939817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45952.160817939817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45952.160817939817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45952.160817939817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45952.160817939817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45952.160817939817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45952.160817939817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45952.160817939817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45952.160817939817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45952.160817939817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45952.160817939817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45952.160817939817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45952.160817939817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45952.160817939817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45952.160817939817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45952.160817939817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45952.160817939817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45952.160817939817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45952.160817939817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45952.160817939817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45952.160817939817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45952.160817939817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45952.160817939817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45952.160817939817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45952.160817939817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45952.160817939817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45952.160817939817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45952.160817939817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45952.160817939817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45952.160817939817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45952.160817939817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45952.160817939817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45952.160817939817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45952.160817939817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45952.160817939817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45952.160817939817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45952.160817939817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45952.160817939817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45952.160817939817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45952.160817939817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45952.160817939817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45952.160817939817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45952.160817939817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45952.160817939817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45952.160817939817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45952.160817939817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248.68010023147508</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0.18304004629317205</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3.4949768516526092E-2</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45952.160817824071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45952.160817824071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45952.160817824071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45952.160817824071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45952.160817824071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45952.160817824071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45952.160817824071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45952.160817824071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45952.160817824071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45952.160817824071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45952.160817824071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45952.160817824071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45952.160817824071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45952.160817824071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45952.160817824071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45952.160817824071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45952.160817824071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45952.160817824071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45952.160817824071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45952.160817824071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45952.160817824071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45952.160817824071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45952.160817824071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45952.160817824071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45952.160817824071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45952.160817824071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45952.160817824071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45952.160817824071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45952.160817824071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45952.160817824071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45952.160817824071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45952.160817824071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45952.160817824071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45952.160817824071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45952.160817824071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45952.160817824071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45952.160817824071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45952.160817824071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45952.160817824071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45952.160817824071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45952.160817824071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45952.160817824071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45952.160817824071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45952.160817824071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45952.160817824071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45952.160817824071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45952.160817824071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45952.160817824071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45952.160817824071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45952.160817824071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45952.160817824071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45952.160817824071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45952.160817824071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45952.160817824071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45952.160817824071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45952.160817824071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45952.160817824071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45952.160817824071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45952.160817824071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45952.160817824071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45952.160817824071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45952.160817824071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45952.160817824071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45952.160817824071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45952.160817824071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45952.160817824071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45952.160817824071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45952.160817824071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45952.160817824071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45952.160817824071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45952.160817824071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45952.160817824071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45952.160817824071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45952.160817824071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45952.160817824071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45952.160817824071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45952.160817824071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45952.160817824071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45952.160817824071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45952.160817824071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45952.160817824071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45952.160817824071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45952.160817824071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45952.160817824071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45952.160817824071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45952.160817824071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45952.160817824071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45952.160817824071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45952.160817824071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45952.160817824071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45952.160817824071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45952.160817824071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45952.160817824071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45952.160817824071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45952.160817824071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45952.160817824071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45952.160817824071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45952.160817824071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45952.160817824071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45952.160817824071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45952.160817824071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45952.160817824071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45952.160817824071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45952.160817824071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45952.160817824071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45952.160817824071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45952.160817824071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45952.160817824071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45952.160817824071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45952.160817824071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45952.160817824071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45952.160817824071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45952.160817824071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45952.160817824071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45952.160817824071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45952.160817824071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45952.160817824071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45952.160817824071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45952.160817824071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45952.160817824071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45952.160817824071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45952.160817824071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45952.160817824071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45952.160817824071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45952.160817824071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45952.160817824071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45952.160817824071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45952.160817824071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45952.160817824071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45952.160817824071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45952.160817824071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45952.160817824071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45952.160817824071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45952.160817824071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45952.160817824071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45952.160817824071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45952.160817824071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45952.160817824071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45952.160817824071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45952.160817824071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45952.160817824071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45952.160817824071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45952.160817824071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45952.160817824071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45952.160817824071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45952.160817824071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45952.160817824071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45952.160817824071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45952.160817824071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45952.160817824071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45952.160817824071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45952.160817824071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45952.160817824071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45952.160817824071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45952.160817824071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45952.160817824071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45952.160817824071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45952.160817824071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45952.160817824071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45952.160817824071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45952.160817824071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45952.160817824071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45952.160817824071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45952.160817824071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45952.160817824071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45952.160817824071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45952.160817824071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45952.160817824071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45952.160817824071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45952.160817824071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45952.160817824071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45952.160817824071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45952.160817824071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45952.160817824071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45952.160817824071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45952.160817824071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45952.160817824071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45952.160817824071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45952.160817824071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45952.160817824071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45952.160817824071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45952.160817824071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45952.160817824071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45952.160817824071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45952.160817824071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45952.160817824071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45952.160817824071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45952.160817824071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45952.160817824071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45952.160817824071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45952.160817824071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45952.160817824071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45952.160817824071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45952.160817824071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45952.160817824071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45952.160817824071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45952.160817824071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45952.160817824071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45952.160817824071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45952.160817824071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45952.160817824071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45952.160817824071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45952.160817824071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45952.160817824071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45952.160817824071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45952.160817824071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45952.160817824071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45952.160817824071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45952.160817824071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45952.160817824071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45952.160817824071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45952.160817824071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45952.160817824071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45952.160817824071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45952.160817824071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45952.160817824071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45952.160817824071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45952.160817824071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45952.160817824071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45952.160817824071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45952.160817824071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45952.160817824071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45952.160817824071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45952.160817824071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45952.160817824071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45952.160817824071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45952.160817824071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45952.160817824071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45952.160817824071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45952.160817824071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45952.160817824071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45952.160817824071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45952.160817824071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45952.160817824071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45952.160817824071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45952.160817824071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45952.160817824071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45952.160817824071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45952.160817824071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45952.160817824071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45952.160817824071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45952.160817824071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45952.160817824071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45952.160817824071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45952.160817824071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45952.160817824071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45952.160817824071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45952.160817824071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45952.160817824071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45952.160817824071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45952.160817824071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45952.160817824071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45952.160817824071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45952.160817824071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45952.160817824071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45952.160817824071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45952.160817824071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45952.160817824071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45952.160817824071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45952.160817824071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45952.160817824071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45952.160817824071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45952.160817824071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45952.160817824071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45952.160817824071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45952.160817824071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45952.160817824071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45952.160817824071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45952.160817824071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45952.160817824071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45952.160817824071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45952.160817824071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45952.160817824071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45952.160817824071</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45952.160817824071</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39098</v>
      </c>
      <c r="B2" s="37" t="str">
        <f>IFERROR(VLOOKUP(D2,DB!A:K,11,0),"")</f>
        <v>R5</v>
      </c>
      <c r="C2" s="37">
        <v>3</v>
      </c>
      <c r="D2" s="120" t="s">
        <v>36034</v>
      </c>
      <c r="E2" s="37" t="s">
        <v>38998</v>
      </c>
      <c r="F2" s="38">
        <v>45891.832060185188</v>
      </c>
      <c r="G2" s="146">
        <f ca="1">IFERROR(NOW()-F2,"")</f>
        <v>60.328757638882962</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25.971940509254637</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7.3892437499962398</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39083</v>
      </c>
      <c r="F5" s="155">
        <v>45948.661111111112</v>
      </c>
      <c r="G5" s="156">
        <f ca="1">IFERROR(NOW()-F5,"")</f>
        <v>3.4997067129588686</v>
      </c>
      <c r="H5" s="155">
        <v>45948.661111111112</v>
      </c>
      <c r="I5" s="154" t="str">
        <f>IFERROR(VLOOKUP(D5,DB!A:F,6,0),"")</f>
        <v>SCECO</v>
      </c>
      <c r="J5" s="154" t="str">
        <f>IFERROR(VLOOKUP(D5,DB!A:G,7,0),"")</f>
        <v>Dead</v>
      </c>
      <c r="K5" s="154" t="s">
        <v>39105</v>
      </c>
      <c r="L5" s="154" t="str">
        <f>IFERROR(VLOOKUP(D5,DB!A:I,9,0),"")</f>
        <v>Latis</v>
      </c>
    </row>
    <row r="6" spans="1:13" ht="15">
      <c r="A6" s="163"/>
      <c r="B6" s="163" t="str">
        <f>IFERROR(VLOOKUP(D6,DB!A:K,11,0),"")</f>
        <v/>
      </c>
      <c r="C6" s="163"/>
      <c r="D6" s="163"/>
      <c r="E6" s="163"/>
      <c r="F6" s="164"/>
      <c r="G6" s="165">
        <f ca="1">IFERROR(NOW()-F6,"")</f>
        <v>45952.160817824071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45952.160817824071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45952.160817824071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45952.160817824071</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45952.160817824071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45952.160817824071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45952.160817824071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45952.160817824071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45952.160817824071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45952.160817824071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45952.160817824071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45952.160817824071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45952.160817824071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45952.160817824071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45952.160817824071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45952.160817824071</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45952.160817824071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45952.160817824071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45952.160817824071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45952.160817824071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45952.160817824071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45952.160817824071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45952.160817824071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45952.160817824071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45952.160817824071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45952.160817824071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45952.160817824071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45952.160817824071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45952.160817824071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45952.160817824071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45952.160817824071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45952.160817824071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45952.160817824071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45952.160817824071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45952.160817824071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45952.160817824071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45952.160817824071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45952.160817824071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45952.160817824071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45952.160817824071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45952.160817824071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45952.160817824071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45952.160817824071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45952.160817824071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45952.160817824071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45952.160817824071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45952.160817824071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45952.160817824071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45952.160817824071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45952.160817824071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45952.160817824071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45952.160817824071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45952.160817824071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45952.160817824071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45952.160817824071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45952.160817824071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45952.160817824071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45952.160817824071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45952.160817824071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45952.160817824071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45952.160817824071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45952.160817824071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45952.160817824071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45952.160817824071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45952.160817824071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45952.160817824071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45952.160817824071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45952.160817824071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45952.160817824071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45952.160817824071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45952.160817824071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45952.160817824071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45952.160817824071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45952.160817824071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45952.160817824071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45952.160817824071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45952.160817824071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45952.160817824071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45952.160817824071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45952.160817824071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45952.160817824071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45952.160817824071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45952.160817824071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45952.160817824071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45952.160817824071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45952.160817824071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45952.160817824071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45952.160817824071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45952.160817824071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45952.160817824071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45952.160817824071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45952.160817824071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45952.160817824071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45952.160817824071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45952.160817824071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45952.160817824071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45952.160817824071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45952.160817824071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45952.160817824071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45952.160817824071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45952.160817824071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45952.160817824071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45952.160817824071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45952.160817824071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45952.160817824071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45952.160817824071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45952.160817824071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45952.160817824071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45952.160817824071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45952.160817824071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45952.160817824071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45952.160817824071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45952.160817824071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45952.160817824071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45952.160817824071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45952.160817824071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45952.160817824071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45952.160817824071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45952.160817824071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45952.160817824071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45952.160817824071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45952.160817824071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45952.160817824071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45952.160817824071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45952.160817824071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45952.160817824071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45952.160817824071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45952.160817824071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45952.160817824071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45952.160817824071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45952.160817824071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45952.160817824071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45952.160817824071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45952.160817824071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45952.160817824071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45952.160817824071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45952.160817824071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45952.160817824071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45952.160817824071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45952.160817824071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45952.160817824071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45952.160817824071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45952.160817824071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45952.160817824071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45952.160817824071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45952.160817824071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45952.160817824071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45952.160817824071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45952.160817824071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45952.160817824071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45952.160817824071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45952.160817824071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45952.160817824071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45952.160817824071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45952.160817824071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45952.160817824071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45952.160817824071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45952.160817824071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45952.160817824071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45952.160817824071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45952.160817824071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45952.160817824071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45952.160817824071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45952.160817824071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45952.160817824071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45952.160817824071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45952.160817824071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45952.160817824071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45952.160817824071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45952.160817824071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45952.160817824071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45952.160817824071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45952.160817824071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45952.160817824071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45952.160817824071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45952.160817824071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45952.160817824071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45952.160817824071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45952.160817824071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45952.160817824071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45952.160817824071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45952.160817824071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45952.160817824071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45952.160817824071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45952.160817824071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45952.160817824071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45952.160817824071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45952.160817824071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45952.160817824071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45952.160817824071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45952.160817824071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45952.160817824071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45952.160817824071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45952.160817824071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45952.160817824071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45952.160817824071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45952.160817824071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45952.160817824071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45952.160817824071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45952.160817824071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45952.160817824071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45952.160817824071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45952.160817824071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45952.160817824071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45952.160817824071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45952.160817824071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45952.160817824071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45952.160817824071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45952.160817824071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45952.160817824071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45952.160817824071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45952.160817824071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45952.160817824071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45952.160817824071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45952.160817824071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45952.160817824071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45952.160817824071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45952.160817824071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45952.160817824071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45952.160817824071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45952.160817824071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45952.160817824071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45952.160817824071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45952.160817824071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45952.160817824071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45952.160817824071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45952.160817824071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45952.160817824071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45952.160817824071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45952.160817824071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45952.160817824071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45952.160817824071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45952.160817824071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45952.160817824071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45952.160817824071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45952.160817824071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45952.160817824071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45952.160817824071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45952.160817824071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45952.160817824071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45952.160817824071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45952.160817824071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45952.160817824071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45952.160817824071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45952.160817824071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45952.160817824071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45952.160817824071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45952.160817824071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45952.160817824071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45952.160817824071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45952.160817824071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45952.160817824071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45952.160817824071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45952.160817824071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45952.160817824071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45952.160817824071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45952.160817824071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45952.160817824071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45952.160817824071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45952.160817824071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45952.160817824071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45952.160817824071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45952.160817824071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45952.160817824071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45952.160817824071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45952.160817824071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45952.160817824071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45952.160817824071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45952.160817824071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45952.160817824071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45952.160817824071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45952.160817824071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45952.160817824071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45952.160817824071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45952.160817824071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45952.160817824071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45952.160817824071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45952.160817824071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45952.160817824071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45952.160817824071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45952.160817824071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45952.160817824071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45952.160817824071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45952.160817824071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45952.160817824071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45952.160817824071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45952.160817824071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45952.160817824071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45952.160817824071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45952.160817824071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45952.160817824071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45952.160817824071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45952.160817824071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45952.160817824071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45952.160817824071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45952.160817824071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45952.160817824071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45952.160817824071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45952.160817824071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45952.160817824071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45952.160817824071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45952.160817824071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45952.160817824071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45952.160817824071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45952.160817824071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45952.160817824071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45952.160817824071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45952.160817824071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45952.160817824071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45952.160817824071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45952.160817824071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45952.160817824071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45952.160817824071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45952.160817824071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45952.160817824071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45952.160817824071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45952.160817824071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45952.160817824071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45952.160817824071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45952.160817824071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45952.160817824071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45952.160817824071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45952.160817824071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45952.160817824071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45952.160817824071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45952.160817824071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45952.160817824071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45952.160817824071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45952.160817824071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45952.160817824071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45952.160817824071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45952.160817824071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45952.160817824071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45952.160817824071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45952.160817824071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45952.160817824071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45952.160817824071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45952.160817824071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45952.160817824071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45952.160817824071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45952.160817824071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45952.160817824071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45952.160817824071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45952.160817824071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45952.160817824071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45952.160817824071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45952.160817824071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45952.160817824071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45952.160817824071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45952.160817824071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45952.160817824071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45952.160817824071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45952.160817824071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45952.160817824071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45952.160817824071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45952.160817824071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45952.160817824071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45952.160817824071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45952.160817824071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45952.160817824071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45952.160817824071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45952.160817824071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45952.160817824071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45952.160817824071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45952.160817824071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45952.160817824071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45952.160817824071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45952.160817824071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45952.160817824071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45952.160817824071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45952.160817824071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45952.160817824071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45952.160817824071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45952.160817824071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45952.160817824071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45952.160817824071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45952.160817824071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45952.160817824071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45952.160817824071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45952.160817824071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45952.160817824071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45952.160817824071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45952.160817824071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45952.160817824071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45952.160817824071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45952.160817824071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45952.160817824071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45952.160817824071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45952.160817824071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45952.160817824071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45952.160817824071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45952.160817824071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45952.160817824071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45952.160817824071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45952.160817824071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45952.160817824071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45952.160817824071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45952.160817824071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45952.160817824071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45952.160817824071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45952.160817824071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45952.160817824071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45952.160817824071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45952.160817824071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45952.160817824071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45952.160817824071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45952.160817824071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45952.160817824071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45952.160817824071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45952.160817824071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45952.160817824071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45952.160817824071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45952.160817824071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45952.160817824071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45952.160817824071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45952.160817824071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45952.160817824071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45952.160817824071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45952.160817824071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45952.160817824071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45952.160817824071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45952.160817824071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45952.160817824071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45952.160817824071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45952.160817824071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45952.160817824071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45952.160817824071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45952.160817824071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45952.160817824071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45952.160817824071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45952.160817824071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45952.160817824071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45952.160817824071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45952.160817824071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45952.160817824071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45952.160817824071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45952.160817824071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45952.160817824071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45952.160817824071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45952.160817824071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45952.160817824071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45952.160817824071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45952.160817824071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45952.160817824071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45952.160817824071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45952.160817824071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45952.160817824071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45952.160817824071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45952.160817824071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45952.160817824071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45952.160817824071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45952.160817824071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45952.160817824071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45952.160817824071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45952.160817824071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45952.160817824071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45952.160817824071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45952.160817824071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45952.160817824071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45952.160817824071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45952.160817824071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45952.160817824071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45952.160817824071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45952.160817824071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45952.160817824071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45952.160817824071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45952.160817824071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45952.160817824071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45952.160817824071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45952.160817824071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45952.160817824071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45952.160817824071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45952.160817824071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45952.160817824071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45952.160817824071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45952.160817824071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45952.160817824071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45952.160817824071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45952.160817824071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45952.160817824071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45952.160817824071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45952.160817824071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45952.160817824071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45952.160817824071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45952.160817824071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45952.160817824071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45952.160817824071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45952.160817824071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45952.160817824071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45952.160817824071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45952.160817824071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45952.160817824071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45952.160817824071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45952.160817824071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45952.160817824071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45952.160817824071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45952.160817824071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45952.160817824071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45952.160817824071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45952.160817824071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45952.160817824071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45952.160817824071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45952.160817824071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45952.160817824071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45952.160817824071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45952.160817824071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45952.160817824071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45952.160817824071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45952.160817824071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45952.160817824071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45952.160817824071</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tabSelected="1"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5" t="s">
        <v>39106</v>
      </c>
      <c r="B2" s="105" t="str">
        <f>IFERROR(VLOOKUP(D2,DB!A:K,11,0),"")</f>
        <v>R6</v>
      </c>
      <c r="C2" s="107">
        <v>1</v>
      </c>
      <c r="D2" s="105" t="s">
        <v>32847</v>
      </c>
      <c r="E2" s="108" t="s">
        <v>38998</v>
      </c>
      <c r="F2" s="109">
        <v>45952.131736111114</v>
      </c>
      <c r="G2" s="78">
        <f ca="1">IFERROR(NOW()-F2,"-")</f>
        <v>2.9081712957122363E-2</v>
      </c>
      <c r="H2" s="109">
        <v>45952.131689814814</v>
      </c>
      <c r="I2" s="105" t="str">
        <f>IFERROR(VLOOKUP(D2,DB!A:F,6,0),"")</f>
        <v>SCECO</v>
      </c>
      <c r="J2" s="104" t="str">
        <f>IFERROR(VLOOKUP(D2,DB!A:G,7,0),"")</f>
        <v>Vandalized+No BB Design</v>
      </c>
      <c r="K2" s="110" t="s">
        <v>39107</v>
      </c>
      <c r="L2" s="111" t="str">
        <f>IFERROR(VLOOKUP(D2,DB!A:I,9,0),"")</f>
        <v>Latis</v>
      </c>
    </row>
    <row r="3" spans="1:16383" ht="31.5" customHeight="1">
      <c r="A3" s="106"/>
      <c r="B3" s="105" t="str">
        <f>IFERROR(VLOOKUP(D3,DB!A:K,11,0),"")</f>
        <v/>
      </c>
      <c r="C3" s="107"/>
      <c r="D3" s="105"/>
      <c r="E3" s="108"/>
      <c r="F3" s="109"/>
      <c r="G3" s="78">
        <f ca="1">IFERROR(NOW()-F3,"-")</f>
        <v>45952.160817824071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45952.160817824071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45952.160817824071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45952.160817824071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45952.160817824071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45952.160817824071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45952.160817824071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45952.160817824071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45952.160817824071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45952.160817824071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45952.160817824071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45952.160817824071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45952.160817824071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45952.160817824071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45952.160817824071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45952.160817824071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45952.160817824071</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2025-10-22T00:53:34Z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